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ython\data-COE\electrical\Hall-T\"/>
    </mc:Choice>
  </mc:AlternateContent>
  <xr:revisionPtr revIDLastSave="0" documentId="13_ncr:1_{9D6619C2-A3CF-4818-8293-B42890169045}" xr6:coauthVersionLast="47" xr6:coauthVersionMax="47" xr10:uidLastSave="{00000000-0000-0000-0000-000000000000}"/>
  <bookViews>
    <workbookView xWindow="5070" yWindow="5070" windowWidth="28800" windowHeight="15555" xr2:uid="{7298D15E-F2E8-40D6-941C-5F63D3983EA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I12" i="1"/>
  <c r="I11" i="1"/>
  <c r="I10" i="1"/>
  <c r="I9" i="1"/>
  <c r="I8" i="1"/>
  <c r="I7" i="1"/>
  <c r="I6" i="1"/>
  <c r="I5" i="1"/>
  <c r="I4" i="1"/>
  <c r="I3" i="1"/>
  <c r="I2" i="1"/>
  <c r="H2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<sst xmlns="http://schemas.openxmlformats.org/spreadsheetml/2006/main" count="11" uniqueCount="7">
  <si>
    <t>T(K)</t>
    <phoneticPr fontId="1"/>
  </si>
  <si>
    <t>sigma (S/cm)</t>
    <phoneticPr fontId="1"/>
  </si>
  <si>
    <t>n(cm-3)</t>
    <phoneticPr fontId="1"/>
  </si>
  <si>
    <t>S (uV/K)</t>
    <phoneticPr fontId="1"/>
  </si>
  <si>
    <t>kappa (W/mK)</t>
    <phoneticPr fontId="1"/>
  </si>
  <si>
    <t>mu (cm2/Vs)</t>
    <phoneticPr fontId="1"/>
  </si>
  <si>
    <t>RH(cm3/C)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</si>
</sst>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3900-FC67-4A12-89B2-3EA36E74533D}">
  <dimension ref="A1:K13"/>
  <sheetViews>
    <sheetView tabSelected="1" zoomScaleNormal="100" workbookViewId="0">
      <selection activeCell="I2" sqref="I2:I13"/>
    </sheetView>
  </sheetViews>
  <sheetFormatPr defaultRowHeight="18.75" x14ac:dyDescent="0.4"/>
  <cols>
    <col min="2" max="2" width="14.125" customWidth="1"/>
    <col min="4" max="4" width="14.125" customWidth="1"/>
    <col min="5" max="11" width="16.5" customWidth="1"/>
  </cols>
  <sheetData>
    <row r="1" spans="1:11" x14ac:dyDescent="0.4">
      <c r="A1" s="1" t="s">
        <v>0</v>
      </c>
      <c r="B1" s="1" t="s">
        <v>1</v>
      </c>
      <c r="C1" s="2" t="s">
        <v>0</v>
      </c>
      <c r="D1" s="2" t="s">
        <v>3</v>
      </c>
      <c r="E1" s="3" t="s">
        <v>0</v>
      </c>
      <c r="F1" s="3" t="s">
        <v>4</v>
      </c>
      <c r="G1" s="4" t="s">
        <v>0</v>
      </c>
      <c r="H1" s="4" t="s">
        <v>2</v>
      </c>
      <c r="I1" s="4" t="s">
        <v>6</v>
      </c>
      <c r="J1" s="5" t="s">
        <v>0</v>
      </c>
      <c r="K1" s="5" t="s">
        <v>5</v>
      </c>
    </row>
    <row r="2" spans="1:11" x14ac:dyDescent="0.4">
      <c r="A2" s="1">
        <v>299.3</v>
      </c>
      <c r="B2" s="1">
        <v>1.532</v>
      </c>
      <c r="C2" s="2">
        <v>302.2</v>
      </c>
      <c r="D2" s="2">
        <v>536.6</v>
      </c>
      <c r="E2" s="3">
        <v>300</v>
      </c>
      <c r="F2" s="3">
        <v>0.46829999999999999</v>
      </c>
      <c r="G2" s="4">
        <v>300</v>
      </c>
      <c r="H2" s="4">
        <f>0.03111*10^19</f>
        <v>3.111E+17</v>
      </c>
      <c r="I2" s="4">
        <f>1/1.602E-19/H2</f>
        <v>20.064922061823236</v>
      </c>
      <c r="J2" s="5">
        <v>303.7</v>
      </c>
      <c r="K2" s="5">
        <v>31.94</v>
      </c>
    </row>
    <row r="3" spans="1:11" x14ac:dyDescent="0.4">
      <c r="A3" s="1">
        <v>319.10000000000002</v>
      </c>
      <c r="B3" s="1">
        <v>1.444</v>
      </c>
      <c r="C3" s="2">
        <v>321.89999999999998</v>
      </c>
      <c r="D3" s="2">
        <v>541.6</v>
      </c>
      <c r="E3" s="3">
        <v>321.89999999999998</v>
      </c>
      <c r="F3" s="3">
        <v>0.44979999999999998</v>
      </c>
      <c r="G3" s="4">
        <v>322.2</v>
      </c>
      <c r="H3" s="4">
        <f>0.03111*10^19</f>
        <v>3.111E+17</v>
      </c>
      <c r="I3" s="4">
        <f t="shared" ref="I3:I13" si="0">1/1.602E-19/H3</f>
        <v>20.064922061823236</v>
      </c>
      <c r="J3" s="5">
        <v>322.10000000000002</v>
      </c>
      <c r="K3" s="5">
        <v>29.72</v>
      </c>
    </row>
    <row r="4" spans="1:11" x14ac:dyDescent="0.4">
      <c r="A4" s="1">
        <v>369.7</v>
      </c>
      <c r="B4" s="1">
        <v>1.171</v>
      </c>
      <c r="C4" s="2">
        <v>372.3</v>
      </c>
      <c r="D4" s="2">
        <v>549.79999999999995</v>
      </c>
      <c r="E4" s="3">
        <v>370.1</v>
      </c>
      <c r="F4" s="3">
        <v>0.41039999999999999</v>
      </c>
      <c r="G4" s="4">
        <v>374.1</v>
      </c>
      <c r="H4" s="4">
        <f>0.02961*10^19</f>
        <v>2.961E+17</v>
      </c>
      <c r="I4" s="4">
        <f t="shared" si="0"/>
        <v>21.08138214600881</v>
      </c>
      <c r="J4" s="5">
        <v>373.5</v>
      </c>
      <c r="K4" s="5">
        <v>25.21</v>
      </c>
    </row>
    <row r="5" spans="1:11" x14ac:dyDescent="0.4">
      <c r="A5" s="1">
        <v>420.3</v>
      </c>
      <c r="B5" s="1">
        <v>0.92120000000000002</v>
      </c>
      <c r="C5" s="2">
        <v>420.4</v>
      </c>
      <c r="D5" s="2">
        <v>563</v>
      </c>
      <c r="E5" s="3">
        <v>420.4</v>
      </c>
      <c r="F5" s="3">
        <v>0.37340000000000001</v>
      </c>
      <c r="G5" s="4">
        <v>422.2</v>
      </c>
      <c r="H5" s="4">
        <f>0.02818*10^19</f>
        <v>2.818E+17</v>
      </c>
      <c r="I5" s="4">
        <f t="shared" si="0"/>
        <v>22.151161296782146</v>
      </c>
      <c r="J5" s="5">
        <v>421.3</v>
      </c>
      <c r="K5" s="5">
        <v>20.72</v>
      </c>
    </row>
    <row r="6" spans="1:11" x14ac:dyDescent="0.4">
      <c r="A6" s="1">
        <v>470.9</v>
      </c>
      <c r="B6" s="1">
        <v>0.81820000000000004</v>
      </c>
      <c r="C6" s="2">
        <v>470.8</v>
      </c>
      <c r="D6" s="2">
        <v>581.20000000000005</v>
      </c>
      <c r="E6" s="3">
        <v>470.8</v>
      </c>
      <c r="F6" s="3">
        <v>0.33860000000000001</v>
      </c>
      <c r="G6" s="4">
        <v>474.1</v>
      </c>
      <c r="H6" s="4">
        <f>0.02818*10^19</f>
        <v>2.818E+17</v>
      </c>
      <c r="I6" s="4">
        <f t="shared" si="0"/>
        <v>22.151161296782146</v>
      </c>
      <c r="J6" s="5">
        <v>472.8</v>
      </c>
      <c r="K6" s="5">
        <v>16.21</v>
      </c>
    </row>
    <row r="7" spans="1:11" x14ac:dyDescent="0.4">
      <c r="A7" s="1">
        <v>519.20000000000005</v>
      </c>
      <c r="B7" s="1">
        <v>0.79569999999999996</v>
      </c>
      <c r="C7" s="2">
        <v>523.4</v>
      </c>
      <c r="D7" s="2">
        <v>584.5</v>
      </c>
      <c r="E7" s="3">
        <v>521.20000000000005</v>
      </c>
      <c r="F7" s="3">
        <v>0.3085</v>
      </c>
      <c r="G7" s="4">
        <v>525.9</v>
      </c>
      <c r="H7" s="4">
        <f>0.03111*10^19</f>
        <v>3.111E+17</v>
      </c>
      <c r="I7" s="4">
        <f t="shared" si="0"/>
        <v>20.064922061823236</v>
      </c>
      <c r="J7" s="5">
        <v>524.29999999999995</v>
      </c>
      <c r="K7" s="5">
        <v>13.85</v>
      </c>
    </row>
    <row r="8" spans="1:11" x14ac:dyDescent="0.4">
      <c r="A8" s="1">
        <v>567.6</v>
      </c>
      <c r="B8" s="1">
        <v>0.87350000000000005</v>
      </c>
      <c r="C8" s="2">
        <v>573.70000000000005</v>
      </c>
      <c r="D8" s="2">
        <v>581.20000000000005</v>
      </c>
      <c r="E8" s="3">
        <v>571.5</v>
      </c>
      <c r="F8" s="3">
        <v>0.28299999999999997</v>
      </c>
      <c r="G8" s="4">
        <v>570.4</v>
      </c>
      <c r="H8" s="4">
        <f>0.03981*10^19</f>
        <v>3.981E+17</v>
      </c>
      <c r="I8" s="4">
        <f t="shared" si="0"/>
        <v>15.679973005358475</v>
      </c>
      <c r="J8" s="5">
        <v>575.70000000000005</v>
      </c>
      <c r="K8" s="5">
        <v>13.63</v>
      </c>
    </row>
    <row r="9" spans="1:11" x14ac:dyDescent="0.4">
      <c r="A9" s="1">
        <v>620.20000000000005</v>
      </c>
      <c r="B9" s="1">
        <v>1.222</v>
      </c>
      <c r="C9" s="2">
        <v>621.9</v>
      </c>
      <c r="D9" s="2">
        <v>571.29999999999995</v>
      </c>
      <c r="E9" s="3">
        <v>621.9</v>
      </c>
      <c r="F9" s="3">
        <v>0.25979999999999998</v>
      </c>
      <c r="G9" s="4">
        <v>625.9</v>
      </c>
      <c r="H9" s="4">
        <f>0.06207*10^19</f>
        <v>6.207E+17</v>
      </c>
      <c r="I9" s="4">
        <f t="shared" si="0"/>
        <v>10.056705740991154</v>
      </c>
      <c r="J9" s="5">
        <v>623.5</v>
      </c>
      <c r="K9" s="5">
        <v>11.28</v>
      </c>
    </row>
    <row r="10" spans="1:11" x14ac:dyDescent="0.4">
      <c r="A10" s="1">
        <v>670.6</v>
      </c>
      <c r="B10" s="1">
        <v>2.0510000000000002</v>
      </c>
      <c r="C10" s="2">
        <v>672.3</v>
      </c>
      <c r="D10" s="2">
        <v>541.6</v>
      </c>
      <c r="E10" s="3">
        <v>672.3</v>
      </c>
      <c r="F10" s="3">
        <v>0.24360000000000001</v>
      </c>
      <c r="G10" s="4">
        <v>674.1</v>
      </c>
      <c r="H10" s="4">
        <f>0.1367*10^19</f>
        <v>1.367E+18</v>
      </c>
      <c r="I10" s="4">
        <f t="shared" si="0"/>
        <v>4.5663476616190266</v>
      </c>
      <c r="J10" s="5">
        <v>675</v>
      </c>
      <c r="K10" s="5">
        <v>8.9179999999999993</v>
      </c>
    </row>
    <row r="11" spans="1:11" x14ac:dyDescent="0.4">
      <c r="A11" s="1">
        <v>718.8</v>
      </c>
      <c r="B11" s="1">
        <v>3.5470000000000002</v>
      </c>
      <c r="C11" s="2">
        <v>720.4</v>
      </c>
      <c r="D11" s="2">
        <v>515.20000000000005</v>
      </c>
      <c r="E11" s="3">
        <v>720.4</v>
      </c>
      <c r="F11" s="3">
        <v>0.2344</v>
      </c>
      <c r="G11" s="4">
        <v>722.2</v>
      </c>
      <c r="H11" s="4">
        <f>0.2865*10^19</f>
        <v>2.865E+18</v>
      </c>
      <c r="I11" s="4">
        <f t="shared" si="0"/>
        <v>2.1787774008492877</v>
      </c>
      <c r="J11" s="5">
        <v>722.8</v>
      </c>
      <c r="K11" s="5">
        <v>6.5709999999999997</v>
      </c>
    </row>
    <row r="12" spans="1:11" x14ac:dyDescent="0.4">
      <c r="A12" s="1">
        <v>769.2</v>
      </c>
      <c r="B12" s="1">
        <v>7.1379999999999999</v>
      </c>
      <c r="C12" s="2">
        <v>770.8</v>
      </c>
      <c r="D12" s="2">
        <v>442.6</v>
      </c>
      <c r="E12" s="3">
        <v>770.8</v>
      </c>
      <c r="F12" s="3">
        <v>0.22739999999999999</v>
      </c>
      <c r="G12" s="4">
        <v>774.1</v>
      </c>
      <c r="H12" s="4">
        <f>0.6006*10^19</f>
        <v>6.006E+18</v>
      </c>
      <c r="I12" s="4">
        <f t="shared" si="0"/>
        <v>1.0393268820235113</v>
      </c>
      <c r="J12" s="5">
        <v>774.3</v>
      </c>
      <c r="K12" s="5">
        <v>4.2069999999999999</v>
      </c>
    </row>
    <row r="13" spans="1:11" x14ac:dyDescent="0.4">
      <c r="A13" s="1">
        <v>819.6</v>
      </c>
      <c r="B13" s="1">
        <v>14.81</v>
      </c>
      <c r="C13" s="2">
        <v>819</v>
      </c>
      <c r="D13" s="2">
        <v>386.5</v>
      </c>
      <c r="E13" s="3">
        <v>821.2</v>
      </c>
      <c r="F13" s="3">
        <v>0.24129999999999999</v>
      </c>
      <c r="G13" s="4">
        <v>825.9</v>
      </c>
      <c r="H13" s="4">
        <f>1.46*10^19</f>
        <v>1.46E+19</v>
      </c>
      <c r="I13" s="4">
        <f t="shared" si="0"/>
        <v>0.42754775708446635</v>
      </c>
      <c r="J13" s="5">
        <v>822</v>
      </c>
      <c r="K13" s="5">
        <v>4.0030000000000001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katase</dc:creator>
  <cp:lastModifiedBy>神谷利夫</cp:lastModifiedBy>
  <dcterms:created xsi:type="dcterms:W3CDTF">2022-04-04T00:41:50Z</dcterms:created>
  <dcterms:modified xsi:type="dcterms:W3CDTF">2022-04-10T00:22:37Z</dcterms:modified>
</cp:coreProperties>
</file>