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1.xml" ContentType="application/vnd.openxmlformats-officedocument.spreadsheetml.chart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D:\Work\ATLAS\optimize_flex\KimuraModel\"/>
    </mc:Choice>
  </mc:AlternateContent>
  <xr:revisionPtr revIDLastSave="0" documentId="13_ncr:1_{6B77BFB5-0554-4F1F-A579-1D42C646D3DB}" xr6:coauthVersionLast="47" xr6:coauthVersionMax="47" xr10:uidLastSave="{00000000-0000-0000-0000-000000000000}"/>
  <bookViews>
    <workbookView xWindow="15675" yWindow="2700" windowWidth="18615" windowHeight="11175" xr2:uid="{00000000-000D-0000-FFFF-FFFF00000000}"/>
  </bookViews>
  <sheets>
    <sheet name="DOS" sheetId="33" r:id="rId1"/>
    <sheet name="T" sheetId="30" r:id="rId2"/>
    <sheet name="TforAtlas" sheetId="32" r:id="rId3"/>
    <sheet name="G" sheetId="31" r:id="rId4"/>
  </sheets>
  <externalReferences>
    <externalReference r:id="rId5"/>
  </externalReferences>
  <calcPr calcId="191029" refMode="R1C1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4" i="32" l="1"/>
  <c r="I14" i="32"/>
  <c r="I13" i="32"/>
  <c r="I12" i="32"/>
  <c r="I11" i="32"/>
  <c r="I10" i="32"/>
  <c r="I9" i="32"/>
  <c r="I8" i="32"/>
  <c r="I7" i="32"/>
  <c r="I6" i="32"/>
  <c r="I5" i="32"/>
  <c r="I4" i="32"/>
  <c r="I3" i="32"/>
  <c r="D13" i="32"/>
  <c r="D12" i="32"/>
  <c r="D11" i="32"/>
  <c r="D10" i="32"/>
  <c r="D9" i="32"/>
  <c r="D8" i="32"/>
  <c r="D7" i="32"/>
  <c r="D6" i="32"/>
  <c r="D5" i="32"/>
  <c r="D4" i="32"/>
  <c r="D3" i="32"/>
  <c r="J4" i="32"/>
  <c r="J5" i="32"/>
  <c r="J6" i="32"/>
  <c r="J7" i="32"/>
  <c r="J8" i="32"/>
  <c r="J9" i="32"/>
  <c r="J10" i="32"/>
  <c r="J11" i="32"/>
  <c r="J12" i="32"/>
  <c r="J13" i="32"/>
  <c r="J14" i="32"/>
  <c r="H4" i="32"/>
  <c r="H5" i="32"/>
  <c r="H6" i="32"/>
  <c r="H7" i="32"/>
  <c r="H8" i="32"/>
  <c r="H9" i="32"/>
  <c r="H10" i="32"/>
  <c r="H11" i="32"/>
  <c r="H12" i="32"/>
  <c r="H13" i="32"/>
  <c r="H14" i="32"/>
  <c r="F4" i="32"/>
  <c r="F5" i="32"/>
  <c r="F6" i="32"/>
  <c r="F7" i="32"/>
  <c r="F8" i="32"/>
  <c r="F9" i="32"/>
  <c r="F10" i="32"/>
  <c r="F11" i="32"/>
  <c r="F12" i="32"/>
  <c r="F13" i="32"/>
  <c r="F14" i="32"/>
  <c r="E4" i="32"/>
  <c r="E5" i="32"/>
  <c r="E6" i="32"/>
  <c r="E7" i="32"/>
  <c r="E8" i="32"/>
  <c r="E9" i="32"/>
  <c r="E10" i="32"/>
  <c r="E11" i="32"/>
  <c r="E12" i="32"/>
  <c r="E13" i="32"/>
  <c r="E14" i="32"/>
  <c r="C4" i="32"/>
  <c r="C5" i="32"/>
  <c r="C6" i="32"/>
  <c r="C7" i="32"/>
  <c r="C8" i="32"/>
  <c r="C9" i="32"/>
  <c r="C10" i="32"/>
  <c r="C11" i="32"/>
  <c r="C12" i="32"/>
  <c r="C13" i="32"/>
  <c r="C14" i="32"/>
  <c r="B4" i="32"/>
  <c r="B5" i="32"/>
  <c r="B6" i="32"/>
  <c r="A4" i="32"/>
  <c r="A5" i="32"/>
  <c r="A6" i="32"/>
  <c r="A7" i="32"/>
  <c r="A8" i="32"/>
  <c r="A9" i="32"/>
  <c r="A10" i="32"/>
  <c r="A11" i="32"/>
  <c r="A12" i="32"/>
  <c r="A13" i="32"/>
  <c r="A14" i="32"/>
  <c r="G3" i="32"/>
  <c r="I2" i="32"/>
  <c r="D2" i="32"/>
  <c r="U97" i="30"/>
  <c r="U13" i="30"/>
  <c r="U12" i="30"/>
  <c r="U11" i="30"/>
  <c r="U10" i="30"/>
  <c r="U9" i="30"/>
  <c r="U8" i="30"/>
  <c r="U7" i="30"/>
  <c r="U6" i="30"/>
  <c r="U5" i="30"/>
  <c r="U4" i="30"/>
  <c r="U3" i="30"/>
  <c r="S97" i="30"/>
  <c r="T97" i="30"/>
  <c r="S96" i="30"/>
  <c r="T96" i="30"/>
  <c r="S95" i="30"/>
  <c r="T95" i="30"/>
  <c r="S94" i="30"/>
  <c r="T94" i="30"/>
  <c r="S93" i="30"/>
  <c r="T93" i="30"/>
  <c r="S92" i="30"/>
  <c r="T92" i="30"/>
  <c r="S91" i="30"/>
  <c r="T91" i="30"/>
  <c r="S90" i="30"/>
  <c r="T90" i="30"/>
  <c r="S89" i="30"/>
  <c r="T89" i="30"/>
  <c r="S88" i="30"/>
  <c r="T88" i="30"/>
  <c r="S87" i="30"/>
  <c r="T87" i="30"/>
  <c r="S86" i="30"/>
  <c r="T86" i="30"/>
  <c r="S85" i="30"/>
  <c r="T85" i="30"/>
  <c r="S84" i="30"/>
  <c r="T84" i="30"/>
  <c r="S83" i="30"/>
  <c r="T83" i="30"/>
  <c r="S82" i="30"/>
  <c r="T82" i="30"/>
  <c r="S81" i="30"/>
  <c r="T81" i="30"/>
  <c r="S80" i="30"/>
  <c r="T80" i="30"/>
  <c r="S79" i="30"/>
  <c r="T79" i="30"/>
  <c r="S78" i="30"/>
  <c r="T78" i="30"/>
  <c r="S77" i="30"/>
  <c r="T77" i="30"/>
  <c r="S76" i="30"/>
  <c r="T76" i="30"/>
  <c r="S75" i="30"/>
  <c r="T75" i="30"/>
  <c r="S74" i="30"/>
  <c r="T74" i="30"/>
  <c r="S73" i="30"/>
  <c r="T73" i="30"/>
  <c r="S72" i="30"/>
  <c r="T72" i="30"/>
  <c r="S71" i="30"/>
  <c r="T71" i="30"/>
  <c r="S70" i="30"/>
  <c r="T70" i="30"/>
  <c r="S69" i="30"/>
  <c r="T69" i="30"/>
  <c r="S68" i="30"/>
  <c r="T68" i="30"/>
  <c r="S67" i="30"/>
  <c r="T67" i="30"/>
  <c r="S66" i="30"/>
  <c r="T66" i="30"/>
  <c r="S65" i="30"/>
  <c r="T65" i="30"/>
  <c r="S64" i="30"/>
  <c r="T64" i="30"/>
  <c r="S63" i="30"/>
  <c r="T63" i="30"/>
  <c r="S62" i="30"/>
  <c r="T62" i="30"/>
  <c r="S61" i="30"/>
  <c r="T61" i="30"/>
  <c r="S60" i="30"/>
  <c r="T60" i="30"/>
  <c r="S59" i="30"/>
  <c r="T59" i="30"/>
  <c r="S58" i="30"/>
  <c r="T58" i="30"/>
  <c r="S57" i="30"/>
  <c r="T57" i="30"/>
  <c r="S56" i="30"/>
  <c r="T56" i="30"/>
  <c r="S55" i="30"/>
  <c r="T55" i="30"/>
  <c r="S54" i="30"/>
  <c r="T54" i="30"/>
  <c r="S53" i="30"/>
  <c r="T53" i="30"/>
  <c r="S52" i="30"/>
  <c r="T52" i="30"/>
  <c r="S51" i="30"/>
  <c r="T51" i="30"/>
  <c r="S50" i="30"/>
  <c r="T50" i="30"/>
  <c r="S49" i="30"/>
  <c r="T49" i="30"/>
  <c r="S48" i="30"/>
  <c r="T48" i="30"/>
  <c r="S47" i="30"/>
  <c r="T47" i="30"/>
  <c r="S46" i="30"/>
  <c r="T46" i="30"/>
  <c r="S45" i="30"/>
  <c r="T45" i="30"/>
  <c r="S44" i="30"/>
  <c r="T44" i="30"/>
  <c r="S43" i="30"/>
  <c r="T43" i="30"/>
  <c r="S42" i="30"/>
  <c r="T42" i="30"/>
  <c r="S41" i="30"/>
  <c r="T41" i="30"/>
  <c r="S40" i="30"/>
  <c r="T40" i="30"/>
  <c r="S39" i="30"/>
  <c r="T39" i="30"/>
  <c r="S38" i="30"/>
  <c r="T38" i="30"/>
  <c r="S37" i="30"/>
  <c r="T37" i="30"/>
  <c r="S36" i="30"/>
  <c r="T36" i="30"/>
  <c r="S35" i="30"/>
  <c r="T35" i="30"/>
  <c r="S34" i="30"/>
  <c r="T34" i="30"/>
  <c r="S33" i="30"/>
  <c r="T33" i="30"/>
  <c r="S32" i="30"/>
  <c r="T32" i="30"/>
  <c r="S31" i="30"/>
  <c r="T31" i="30"/>
  <c r="S30" i="30"/>
  <c r="T30" i="30"/>
  <c r="S29" i="30"/>
  <c r="T29" i="30"/>
  <c r="S28" i="30"/>
  <c r="T28" i="30"/>
  <c r="S27" i="30"/>
  <c r="T27" i="30"/>
  <c r="S26" i="30"/>
  <c r="T26" i="30"/>
  <c r="S25" i="30"/>
  <c r="T25" i="30"/>
  <c r="S24" i="30"/>
  <c r="T24" i="30"/>
  <c r="S23" i="30"/>
  <c r="T23" i="30"/>
  <c r="S22" i="30"/>
  <c r="T22" i="30"/>
  <c r="S21" i="30"/>
  <c r="T21" i="30"/>
  <c r="S20" i="30"/>
  <c r="T20" i="30"/>
  <c r="S19" i="30"/>
  <c r="T19" i="30"/>
  <c r="S18" i="30"/>
  <c r="T18" i="30"/>
  <c r="S17" i="30"/>
  <c r="T17" i="30"/>
  <c r="S16" i="30"/>
  <c r="T16" i="30"/>
  <c r="S15" i="30"/>
  <c r="T15" i="30"/>
  <c r="S14" i="30"/>
  <c r="T14" i="30"/>
  <c r="S13" i="30"/>
  <c r="T13" i="30"/>
  <c r="S12" i="30"/>
  <c r="T12" i="30"/>
  <c r="S11" i="30"/>
  <c r="T11" i="30"/>
  <c r="S10" i="30"/>
  <c r="T10" i="30"/>
  <c r="S9" i="30"/>
  <c r="T9" i="30"/>
  <c r="S8" i="30"/>
  <c r="T8" i="30"/>
  <c r="S7" i="30"/>
  <c r="T7" i="30"/>
  <c r="S6" i="30"/>
  <c r="T6" i="30"/>
  <c r="S5" i="30"/>
  <c r="T5" i="30"/>
  <c r="S4" i="30"/>
  <c r="T4" i="30"/>
  <c r="R97" i="30"/>
  <c r="R96" i="30"/>
  <c r="R95" i="30"/>
  <c r="R94" i="30"/>
  <c r="R93" i="30"/>
  <c r="R92" i="30"/>
  <c r="R91" i="30"/>
  <c r="R90" i="30"/>
  <c r="R89" i="30"/>
  <c r="R88" i="30"/>
  <c r="R87" i="30"/>
  <c r="R86" i="30"/>
  <c r="R85" i="30"/>
  <c r="R84" i="30"/>
  <c r="R83" i="30"/>
  <c r="R82" i="30"/>
  <c r="R81" i="30"/>
  <c r="R80" i="30"/>
  <c r="R79" i="30"/>
  <c r="R78" i="30"/>
  <c r="R77" i="30"/>
  <c r="R76" i="30"/>
  <c r="R75" i="30"/>
  <c r="R74" i="30"/>
  <c r="R73" i="30"/>
  <c r="R72" i="30"/>
  <c r="R71" i="30"/>
  <c r="R70" i="30"/>
  <c r="R69" i="30"/>
  <c r="R68" i="30"/>
  <c r="R67" i="30"/>
  <c r="R66" i="30"/>
  <c r="R65" i="30"/>
  <c r="R64" i="30"/>
  <c r="R63" i="30"/>
  <c r="R62" i="30"/>
  <c r="R61" i="30"/>
  <c r="R60" i="30"/>
  <c r="R59" i="30"/>
  <c r="R58" i="30"/>
  <c r="R57" i="30"/>
  <c r="R56" i="30"/>
  <c r="R55" i="30"/>
  <c r="R54" i="30"/>
  <c r="R53" i="30"/>
  <c r="R52" i="30"/>
  <c r="R51" i="30"/>
  <c r="R50" i="30"/>
  <c r="R49" i="30"/>
  <c r="R48" i="30"/>
  <c r="R47" i="30"/>
  <c r="R46" i="30"/>
  <c r="R45" i="30"/>
  <c r="R44" i="30"/>
  <c r="R43" i="30"/>
  <c r="R42" i="30"/>
  <c r="R41" i="30"/>
  <c r="R40" i="30"/>
  <c r="R39" i="30"/>
  <c r="R38" i="30"/>
  <c r="R37" i="30"/>
  <c r="R36" i="30"/>
  <c r="R35" i="30"/>
  <c r="R34" i="30"/>
  <c r="R33" i="30"/>
  <c r="R32" i="30"/>
  <c r="R31" i="30"/>
  <c r="R30" i="30"/>
  <c r="R29" i="30"/>
  <c r="R28" i="30"/>
  <c r="R27" i="30"/>
  <c r="R26" i="30"/>
  <c r="R25" i="30"/>
  <c r="R24" i="30"/>
  <c r="R23" i="30"/>
  <c r="R22" i="30"/>
  <c r="R21" i="30"/>
  <c r="R20" i="30"/>
  <c r="R19" i="30"/>
  <c r="R18" i="30"/>
  <c r="R17" i="30"/>
  <c r="R16" i="30"/>
  <c r="R15" i="30"/>
  <c r="R14" i="30"/>
  <c r="R13" i="30"/>
  <c r="R12" i="30"/>
  <c r="R11" i="30"/>
  <c r="R10" i="30"/>
  <c r="R9" i="30"/>
  <c r="R8" i="30"/>
  <c r="R7" i="30"/>
  <c r="R6" i="30"/>
  <c r="R5" i="30"/>
  <c r="R4" i="30"/>
  <c r="R3" i="30"/>
  <c r="S3" i="30"/>
  <c r="T3" i="30"/>
  <c r="O91" i="30"/>
  <c r="O90" i="30"/>
  <c r="O89" i="30"/>
  <c r="O88" i="30"/>
  <c r="O87" i="30"/>
  <c r="O86" i="30"/>
  <c r="O85" i="30"/>
  <c r="O84" i="30"/>
  <c r="O83" i="30"/>
  <c r="O82" i="30"/>
  <c r="O81" i="30"/>
  <c r="O80" i="30"/>
  <c r="O79" i="30"/>
  <c r="O78" i="30"/>
  <c r="O77" i="30"/>
  <c r="O76" i="30"/>
  <c r="O75" i="30"/>
  <c r="O74" i="30"/>
  <c r="O73" i="30"/>
  <c r="O72" i="30"/>
  <c r="O71" i="30"/>
  <c r="O70" i="30"/>
  <c r="O69" i="30"/>
  <c r="O68" i="30"/>
  <c r="O67" i="30"/>
  <c r="O66" i="30"/>
  <c r="O65" i="30"/>
  <c r="O64" i="30"/>
  <c r="O63" i="30"/>
  <c r="O62" i="30"/>
  <c r="O61" i="30"/>
  <c r="O60" i="30"/>
  <c r="O59" i="30"/>
  <c r="O58" i="30"/>
  <c r="O57" i="30"/>
  <c r="O56" i="30"/>
  <c r="O55" i="30"/>
  <c r="O54" i="30"/>
  <c r="O53" i="30"/>
  <c r="O52" i="30"/>
  <c r="O51" i="30"/>
  <c r="O50" i="30"/>
  <c r="O49" i="30"/>
  <c r="O48" i="30"/>
  <c r="O47" i="30"/>
  <c r="O46" i="30"/>
  <c r="O45" i="30"/>
  <c r="O44" i="30"/>
  <c r="O43" i="30"/>
  <c r="O42" i="30"/>
  <c r="O41" i="30"/>
  <c r="O40" i="30"/>
  <c r="O39" i="30"/>
  <c r="O38" i="30"/>
  <c r="O37" i="30"/>
  <c r="O36" i="30"/>
  <c r="O35" i="30"/>
  <c r="O34" i="30"/>
  <c r="O33" i="30"/>
  <c r="O32" i="30"/>
  <c r="O31" i="30"/>
  <c r="O30" i="30"/>
  <c r="O29" i="30"/>
  <c r="O28" i="30"/>
  <c r="O27" i="30"/>
  <c r="O26" i="30"/>
  <c r="O25" i="30"/>
  <c r="O24" i="30"/>
  <c r="O23" i="30"/>
  <c r="O22" i="30"/>
  <c r="O21" i="30"/>
  <c r="O20" i="30"/>
  <c r="O19" i="30"/>
  <c r="O18" i="30"/>
  <c r="O17" i="30"/>
  <c r="O16" i="30"/>
  <c r="O15" i="30"/>
  <c r="O14" i="30"/>
  <c r="O13" i="30"/>
  <c r="O12" i="30"/>
  <c r="O11" i="30"/>
  <c r="O10" i="30"/>
  <c r="O9" i="30"/>
  <c r="O8" i="30"/>
  <c r="O7" i="30"/>
  <c r="O6" i="30"/>
  <c r="O5" i="30"/>
  <c r="O4" i="30"/>
  <c r="N91" i="30"/>
  <c r="N90" i="30"/>
  <c r="N89" i="30"/>
  <c r="N88" i="30"/>
  <c r="N87" i="30"/>
  <c r="N86" i="30"/>
  <c r="N85" i="30"/>
  <c r="N84" i="30"/>
  <c r="N83" i="30"/>
  <c r="N82" i="30"/>
  <c r="N81" i="30"/>
  <c r="N80" i="30"/>
  <c r="N79" i="30"/>
  <c r="N78" i="30"/>
  <c r="N77" i="30"/>
  <c r="N76" i="30"/>
  <c r="N75" i="30"/>
  <c r="N74" i="30"/>
  <c r="N73" i="30"/>
  <c r="N72" i="30"/>
  <c r="N71" i="30"/>
  <c r="N70" i="30"/>
  <c r="N69" i="30"/>
  <c r="N68" i="30"/>
  <c r="N67" i="30"/>
  <c r="N66" i="30"/>
  <c r="N65" i="30"/>
  <c r="N64" i="30"/>
  <c r="N63" i="30"/>
  <c r="N62" i="30"/>
  <c r="N61" i="30"/>
  <c r="N60" i="30"/>
  <c r="N59" i="30"/>
  <c r="N58" i="30"/>
  <c r="N57" i="30"/>
  <c r="N56" i="30"/>
  <c r="N55" i="30"/>
  <c r="N54" i="30"/>
  <c r="N53" i="30"/>
  <c r="N52" i="30"/>
  <c r="N51" i="30"/>
  <c r="N50" i="30"/>
  <c r="N49" i="30"/>
  <c r="N48" i="30"/>
  <c r="N47" i="30"/>
  <c r="N46" i="30"/>
  <c r="N45" i="30"/>
  <c r="N44" i="30"/>
  <c r="N43" i="30"/>
  <c r="N42" i="30"/>
  <c r="N41" i="30"/>
  <c r="N40" i="30"/>
  <c r="N39" i="30"/>
  <c r="N38" i="30"/>
  <c r="N37" i="30"/>
  <c r="N36" i="30"/>
  <c r="N35" i="30"/>
  <c r="N34" i="30"/>
  <c r="N33" i="30"/>
  <c r="N32" i="30"/>
  <c r="N31" i="30"/>
  <c r="N30" i="30"/>
  <c r="N29" i="30"/>
  <c r="N28" i="30"/>
  <c r="N27" i="30"/>
  <c r="N26" i="30"/>
  <c r="N25" i="30"/>
  <c r="N24" i="30"/>
  <c r="N23" i="30"/>
  <c r="N22" i="30"/>
  <c r="N21" i="30"/>
  <c r="N20" i="30"/>
  <c r="N19" i="30"/>
  <c r="N18" i="30"/>
  <c r="N17" i="30"/>
  <c r="N16" i="30"/>
  <c r="N15" i="30"/>
  <c r="N14" i="30"/>
  <c r="N13" i="30"/>
  <c r="N12" i="30"/>
  <c r="N11" i="30"/>
  <c r="N10" i="30"/>
  <c r="N9" i="30"/>
  <c r="N8" i="30"/>
  <c r="N7" i="30"/>
  <c r="N6" i="30"/>
  <c r="N5" i="30"/>
  <c r="N4" i="30"/>
  <c r="M91" i="30"/>
  <c r="M90" i="30"/>
  <c r="M89" i="30"/>
  <c r="M88" i="30"/>
  <c r="M87" i="30"/>
  <c r="M86" i="30"/>
  <c r="M85" i="30"/>
  <c r="M84" i="30"/>
  <c r="M83" i="30"/>
  <c r="M82" i="30"/>
  <c r="M81" i="30"/>
  <c r="M80" i="30"/>
  <c r="M79" i="30"/>
  <c r="M78" i="30"/>
  <c r="M77" i="30"/>
  <c r="M76" i="30"/>
  <c r="M75" i="30"/>
  <c r="M74" i="30"/>
  <c r="M73" i="30"/>
  <c r="M72" i="30"/>
  <c r="M71" i="30"/>
  <c r="M70" i="30"/>
  <c r="M69" i="30"/>
  <c r="M68" i="30"/>
  <c r="M67" i="30"/>
  <c r="M66" i="30"/>
  <c r="M65" i="30"/>
  <c r="M64" i="30"/>
  <c r="M63" i="30"/>
  <c r="M62" i="30"/>
  <c r="M61" i="30"/>
  <c r="M60" i="30"/>
  <c r="M59" i="30"/>
  <c r="M58" i="30"/>
  <c r="M57" i="30"/>
  <c r="M56" i="30"/>
  <c r="M55" i="30"/>
  <c r="M54" i="30"/>
  <c r="M53" i="30"/>
  <c r="M52" i="30"/>
  <c r="M51" i="30"/>
  <c r="M50" i="30"/>
  <c r="M49" i="30"/>
  <c r="M48" i="30"/>
  <c r="M47" i="30"/>
  <c r="M46" i="30"/>
  <c r="M45" i="30"/>
  <c r="M44" i="30"/>
  <c r="M43" i="30"/>
  <c r="M42" i="30"/>
  <c r="M41" i="30"/>
  <c r="M40" i="30"/>
  <c r="M39" i="30"/>
  <c r="M38" i="30"/>
  <c r="M37" i="30"/>
  <c r="M36" i="30"/>
  <c r="M35" i="30"/>
  <c r="M34" i="30"/>
  <c r="M33" i="30"/>
  <c r="M32" i="30"/>
  <c r="M31" i="30"/>
  <c r="M30" i="30"/>
  <c r="M29" i="30"/>
  <c r="M28" i="30"/>
  <c r="M27" i="30"/>
  <c r="M26" i="30"/>
  <c r="M25" i="30"/>
  <c r="M24" i="30"/>
  <c r="M23" i="30"/>
  <c r="M22" i="30"/>
  <c r="M21" i="30"/>
  <c r="M20" i="30"/>
  <c r="M19" i="30"/>
  <c r="M18" i="30"/>
  <c r="M17" i="30"/>
  <c r="M16" i="30"/>
  <c r="M15" i="30"/>
  <c r="M14" i="30"/>
  <c r="M13" i="30"/>
  <c r="M12" i="30"/>
  <c r="M11" i="30"/>
  <c r="M10" i="30"/>
  <c r="M9" i="30"/>
  <c r="M8" i="30"/>
  <c r="M7" i="30"/>
  <c r="M6" i="30"/>
  <c r="M5" i="30"/>
  <c r="M4" i="30"/>
  <c r="M3" i="30"/>
  <c r="N3" i="30"/>
  <c r="O3" i="30"/>
  <c r="C103" i="30"/>
  <c r="C102" i="30"/>
  <c r="C101" i="30"/>
  <c r="C100" i="30"/>
  <c r="C99" i="30"/>
  <c r="C98" i="30"/>
  <c r="C97" i="30"/>
  <c r="C96" i="30"/>
  <c r="C95" i="30"/>
  <c r="C94" i="30"/>
  <c r="C93" i="30"/>
  <c r="C92" i="30"/>
  <c r="C91" i="30"/>
  <c r="C90" i="30"/>
  <c r="C89" i="30"/>
  <c r="C88" i="30"/>
  <c r="C87" i="30"/>
  <c r="C86" i="30"/>
  <c r="C85" i="30"/>
  <c r="C84" i="30"/>
  <c r="C83" i="30"/>
  <c r="C82" i="30"/>
  <c r="C81" i="30"/>
  <c r="C80" i="30"/>
  <c r="C79" i="30"/>
  <c r="C78" i="30"/>
  <c r="C77" i="30"/>
  <c r="C76" i="30"/>
  <c r="C75" i="30"/>
  <c r="C74" i="30"/>
  <c r="C73" i="30"/>
  <c r="C72" i="30"/>
  <c r="C71" i="30"/>
  <c r="C70" i="30"/>
  <c r="C69" i="30"/>
  <c r="C68" i="30"/>
  <c r="C67" i="30"/>
  <c r="C66" i="30"/>
  <c r="C65" i="30"/>
  <c r="C64" i="30"/>
  <c r="C63" i="30"/>
  <c r="C62" i="30"/>
  <c r="C61" i="30"/>
  <c r="C60" i="30"/>
  <c r="C59" i="30"/>
  <c r="C58" i="30"/>
  <c r="C57" i="30"/>
  <c r="C56" i="30"/>
  <c r="C55" i="30"/>
  <c r="C54" i="30"/>
  <c r="C53" i="30"/>
  <c r="C52" i="30"/>
  <c r="C51" i="30"/>
  <c r="C50" i="30"/>
  <c r="C49" i="30"/>
  <c r="C48" i="30"/>
  <c r="C47" i="30"/>
  <c r="C46" i="30"/>
  <c r="C45" i="30"/>
  <c r="C44" i="30"/>
  <c r="C43" i="30"/>
  <c r="C42" i="30"/>
  <c r="C41" i="30"/>
  <c r="C40" i="30"/>
  <c r="C39" i="30"/>
  <c r="C38" i="30"/>
  <c r="C37" i="30"/>
  <c r="C36" i="30"/>
  <c r="C35" i="30"/>
  <c r="C34" i="30"/>
  <c r="C33" i="30"/>
  <c r="C32" i="30"/>
  <c r="C31" i="30"/>
  <c r="C30" i="30"/>
  <c r="C29" i="30"/>
  <c r="C28" i="30"/>
  <c r="C27" i="30"/>
  <c r="C26" i="30"/>
  <c r="C25" i="30"/>
  <c r="C24" i="30"/>
  <c r="C23" i="30"/>
  <c r="C22" i="30"/>
  <c r="C21" i="30"/>
  <c r="C20" i="30"/>
  <c r="C19" i="30"/>
  <c r="C18" i="30"/>
  <c r="C17" i="30"/>
  <c r="C16" i="30"/>
  <c r="C15" i="30"/>
  <c r="C14" i="30"/>
  <c r="C13" i="30"/>
  <c r="C12" i="30"/>
  <c r="C11" i="30"/>
  <c r="C10" i="30"/>
  <c r="C9" i="30"/>
  <c r="C8" i="30"/>
  <c r="C7" i="30"/>
  <c r="C6" i="30"/>
  <c r="C5" i="30"/>
  <c r="C4" i="30"/>
  <c r="C3" i="30"/>
  <c r="H45" i="30"/>
  <c r="H44" i="30"/>
  <c r="H43" i="30"/>
  <c r="H42" i="30"/>
  <c r="H41" i="30"/>
  <c r="H40" i="30"/>
  <c r="H39" i="30"/>
  <c r="H38" i="30"/>
  <c r="H37" i="30"/>
  <c r="H36" i="30"/>
  <c r="H35" i="30"/>
  <c r="H34" i="30"/>
  <c r="H33" i="30"/>
  <c r="H32" i="30"/>
  <c r="H31" i="30"/>
  <c r="H30" i="30"/>
  <c r="H29" i="30"/>
  <c r="H28" i="30"/>
  <c r="H27" i="30"/>
  <c r="H26" i="30"/>
  <c r="H25" i="30"/>
  <c r="H24" i="30"/>
  <c r="H23" i="30"/>
  <c r="H22" i="30"/>
  <c r="H21" i="30"/>
  <c r="H20" i="30"/>
  <c r="H19" i="30"/>
  <c r="H18" i="30"/>
  <c r="H17" i="30"/>
  <c r="H16" i="30"/>
  <c r="H15" i="30"/>
  <c r="H14" i="30"/>
  <c r="H13" i="30"/>
  <c r="H12" i="30"/>
  <c r="H11" i="30"/>
  <c r="H10" i="30"/>
  <c r="H9" i="30"/>
  <c r="H8" i="30"/>
  <c r="H7" i="30"/>
  <c r="H6" i="30"/>
  <c r="H5" i="30"/>
  <c r="H4" i="30"/>
  <c r="H3" i="30"/>
  <c r="E103" i="30"/>
  <c r="E102" i="30"/>
  <c r="E101" i="30"/>
  <c r="E100" i="30"/>
  <c r="E99" i="30"/>
  <c r="E98" i="30"/>
  <c r="E97" i="30"/>
  <c r="E96" i="30"/>
  <c r="E95" i="30"/>
  <c r="E94" i="30"/>
  <c r="E93" i="30"/>
  <c r="E92" i="30"/>
  <c r="E91" i="30"/>
  <c r="E90" i="30"/>
  <c r="E89" i="30"/>
  <c r="E88" i="30"/>
  <c r="E87" i="30"/>
  <c r="E86" i="30"/>
  <c r="E85" i="30"/>
  <c r="E84" i="30"/>
  <c r="E83" i="30"/>
  <c r="E82" i="30"/>
  <c r="E81" i="30"/>
  <c r="E80" i="30"/>
  <c r="E79" i="30"/>
  <c r="E78" i="30"/>
  <c r="E77" i="30"/>
  <c r="E76" i="30"/>
  <c r="E75" i="30"/>
  <c r="E74" i="30"/>
  <c r="E73" i="30"/>
  <c r="E72" i="30"/>
  <c r="E71" i="30"/>
  <c r="E70" i="30"/>
  <c r="E69" i="30"/>
  <c r="E68" i="30"/>
  <c r="E67" i="30"/>
  <c r="E66" i="30"/>
  <c r="E65" i="30"/>
  <c r="E64" i="30"/>
  <c r="E63" i="30"/>
  <c r="E62" i="30"/>
  <c r="E61" i="30"/>
  <c r="E60" i="30"/>
  <c r="E59" i="30"/>
  <c r="E58" i="30"/>
  <c r="E57" i="30"/>
  <c r="E56" i="30"/>
  <c r="E55" i="30"/>
  <c r="E54" i="30"/>
  <c r="E53" i="30"/>
  <c r="E52" i="30"/>
  <c r="E51" i="30"/>
  <c r="E50" i="30"/>
  <c r="E49" i="30"/>
  <c r="E48" i="30"/>
  <c r="E47" i="30"/>
  <c r="E46" i="30"/>
  <c r="E45" i="30"/>
  <c r="E44" i="30"/>
  <c r="E43" i="30"/>
  <c r="E42" i="30"/>
  <c r="E41" i="30"/>
  <c r="E40" i="30"/>
  <c r="E39" i="30"/>
  <c r="E38" i="30"/>
  <c r="E37" i="30"/>
  <c r="E36" i="30"/>
  <c r="E35" i="30"/>
  <c r="E34" i="30"/>
  <c r="E33" i="30"/>
  <c r="E32" i="30"/>
  <c r="E31" i="30"/>
  <c r="E30" i="30"/>
  <c r="E29" i="30"/>
  <c r="E28" i="30"/>
  <c r="E27" i="30"/>
  <c r="E26" i="30"/>
  <c r="E25" i="30"/>
  <c r="E24" i="30"/>
  <c r="E23" i="30"/>
  <c r="E22" i="30"/>
  <c r="E21" i="30"/>
  <c r="E20" i="30"/>
  <c r="E19" i="30"/>
  <c r="E18" i="30"/>
  <c r="E17" i="30"/>
  <c r="E16" i="30"/>
  <c r="E15" i="30"/>
  <c r="E14" i="30"/>
  <c r="E13" i="30"/>
  <c r="E12" i="30"/>
  <c r="E11" i="30"/>
  <c r="E10" i="30"/>
  <c r="E9" i="30"/>
  <c r="E8" i="30"/>
  <c r="E7" i="30"/>
  <c r="E6" i="30"/>
  <c r="E5" i="30"/>
  <c r="E4" i="30"/>
  <c r="E3" i="30"/>
  <c r="I45" i="30"/>
  <c r="J45" i="30"/>
  <c r="I44" i="30"/>
  <c r="J44" i="30"/>
  <c r="I43" i="30"/>
  <c r="J43" i="30"/>
  <c r="I42" i="30"/>
  <c r="J42" i="30"/>
  <c r="I41" i="30"/>
  <c r="J41" i="30"/>
  <c r="I40" i="30"/>
  <c r="J40" i="30"/>
  <c r="I39" i="30"/>
  <c r="J39" i="30"/>
  <c r="I38" i="30"/>
  <c r="J38" i="30"/>
  <c r="I37" i="30"/>
  <c r="J37" i="30"/>
  <c r="I36" i="30"/>
  <c r="J36" i="30"/>
  <c r="I35" i="30"/>
  <c r="J35" i="30"/>
  <c r="I34" i="30"/>
  <c r="J34" i="30"/>
  <c r="I33" i="30"/>
  <c r="J33" i="30"/>
  <c r="I32" i="30"/>
  <c r="J32" i="30"/>
  <c r="I31" i="30"/>
  <c r="J31" i="30"/>
  <c r="I30" i="30"/>
  <c r="J30" i="30"/>
  <c r="I29" i="30"/>
  <c r="J29" i="30"/>
  <c r="I28" i="30"/>
  <c r="J28" i="30"/>
  <c r="I27" i="30"/>
  <c r="J27" i="30"/>
  <c r="I26" i="30"/>
  <c r="J26" i="30"/>
  <c r="I25" i="30"/>
  <c r="J25" i="30"/>
  <c r="I24" i="30"/>
  <c r="J24" i="30"/>
  <c r="I23" i="30"/>
  <c r="J23" i="30"/>
  <c r="I22" i="30"/>
  <c r="J22" i="30"/>
  <c r="I21" i="30"/>
  <c r="J21" i="30"/>
  <c r="I20" i="30"/>
  <c r="J20" i="30"/>
  <c r="I19" i="30"/>
  <c r="J19" i="30"/>
  <c r="I18" i="30"/>
  <c r="J18" i="30"/>
  <c r="I17" i="30"/>
  <c r="J17" i="30"/>
  <c r="I16" i="30"/>
  <c r="J16" i="30"/>
  <c r="I15" i="30"/>
  <c r="J15" i="30"/>
  <c r="I14" i="30"/>
  <c r="J14" i="30"/>
  <c r="I13" i="30"/>
  <c r="J13" i="30"/>
  <c r="I12" i="30"/>
  <c r="J12" i="30"/>
  <c r="I11" i="30"/>
  <c r="J11" i="30"/>
  <c r="I10" i="30"/>
  <c r="J10" i="30"/>
  <c r="I9" i="30"/>
  <c r="J9" i="30"/>
  <c r="I8" i="30"/>
  <c r="J8" i="30"/>
  <c r="I7" i="30"/>
  <c r="J7" i="30"/>
  <c r="I6" i="30"/>
  <c r="J6" i="30"/>
  <c r="I5" i="30"/>
  <c r="J5" i="30"/>
  <c r="I4" i="30"/>
  <c r="J4" i="30"/>
  <c r="I3" i="30"/>
  <c r="J3" i="30"/>
  <c r="B7" i="32"/>
  <c r="G6" i="32"/>
  <c r="G5" i="32"/>
  <c r="G4" i="32"/>
  <c r="B8" i="32"/>
  <c r="G7" i="32"/>
  <c r="B9" i="32"/>
  <c r="G8" i="32"/>
  <c r="B10" i="32"/>
  <c r="G9" i="32"/>
  <c r="B11" i="32"/>
  <c r="G10" i="32"/>
  <c r="B12" i="32"/>
  <c r="G11" i="32"/>
  <c r="B13" i="32"/>
  <c r="G12" i="32"/>
  <c r="B14" i="32"/>
  <c r="G13" i="32"/>
  <c r="G14" i="32"/>
</calcChain>
</file>

<file path=xl/sharedStrings.xml><?xml version="1.0" encoding="utf-8"?>
<sst xmlns="http://schemas.openxmlformats.org/spreadsheetml/2006/main" count="33" uniqueCount="14">
  <si>
    <t>E</t>
    <phoneticPr fontId="1"/>
  </si>
  <si>
    <t>m-3eV-1</t>
    <phoneticPr fontId="1"/>
  </si>
  <si>
    <t>cm-3eV-1</t>
    <phoneticPr fontId="1"/>
  </si>
  <si>
    <t>Device Simulation (Idemitsu)</t>
    <phoneticPr fontId="1"/>
  </si>
  <si>
    <t>Trap Extraction (No1)</t>
    <phoneticPr fontId="1"/>
  </si>
  <si>
    <t>Trap Extraction (No5) 1段目から</t>
    <rPh sb="23" eb="24">
      <t>ダン</t>
    </rPh>
    <rPh sb="24" eb="25">
      <t>メ</t>
    </rPh>
    <phoneticPr fontId="1"/>
  </si>
  <si>
    <t>Trap Extraction (No5) 2段目から</t>
    <rPh sb="23" eb="25">
      <t>ダンメ</t>
    </rPh>
    <phoneticPr fontId="1"/>
  </si>
  <si>
    <t>裾状近似付加</t>
    <rPh sb="0" eb="4">
      <t>スソジョウキンジ</t>
    </rPh>
    <rPh sb="4" eb="6">
      <t>フカ</t>
    </rPh>
    <phoneticPr fontId="1"/>
  </si>
  <si>
    <t>Ei[</t>
    <phoneticPr fontId="1"/>
  </si>
  <si>
    <t>]=</t>
    <phoneticPr fontId="1"/>
  </si>
  <si>
    <t xml:space="preserve">; </t>
    <phoneticPr fontId="1"/>
  </si>
  <si>
    <t>Ni[</t>
    <phoneticPr fontId="1"/>
  </si>
  <si>
    <t>E</t>
  </si>
  <si>
    <t>DOS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</si>
</sst>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0"/>
    <numFmt numFmtId="177" formatCode="0.000000000_ "/>
    <numFmt numFmtId="178" formatCode="0.00000E+00"/>
  </numFmts>
  <fonts count="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178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chartsheet" Target="chartsheets/sheet1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799233429154688"/>
          <c:y val="3.0985915492957757E-2"/>
          <c:w val="0.78103764807176879"/>
          <c:h val="0.87423978701226945"/>
        </c:manualLayout>
      </c:layout>
      <c:scatterChart>
        <c:scatterStyle val="lineMarker"/>
        <c:varyColors val="0"/>
        <c:ser>
          <c:idx val="3"/>
          <c:order val="0"/>
          <c:tx>
            <c:strRef>
              <c:f>T!$A$1</c:f>
              <c:strCache>
                <c:ptCount val="1"/>
                <c:pt idx="0">
                  <c:v>Device Simulation (Idemitsu)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T!$C$3:$C$103</c:f>
              <c:numCache>
                <c:formatCode>General</c:formatCode>
                <c:ptCount val="101"/>
                <c:pt idx="0">
                  <c:v>2.8</c:v>
                </c:pt>
                <c:pt idx="1">
                  <c:v>2.7719999999999998</c:v>
                </c:pt>
                <c:pt idx="2">
                  <c:v>2.7440000000000002</c:v>
                </c:pt>
                <c:pt idx="3">
                  <c:v>2.7160000000000002</c:v>
                </c:pt>
                <c:pt idx="4">
                  <c:v>2.6880000000000002</c:v>
                </c:pt>
                <c:pt idx="5">
                  <c:v>2.66</c:v>
                </c:pt>
                <c:pt idx="6">
                  <c:v>2.6320000000000001</c:v>
                </c:pt>
                <c:pt idx="7">
                  <c:v>2.6040000000000001</c:v>
                </c:pt>
                <c:pt idx="8">
                  <c:v>2.5760000000000001</c:v>
                </c:pt>
                <c:pt idx="9">
                  <c:v>2.548</c:v>
                </c:pt>
                <c:pt idx="10">
                  <c:v>2.52</c:v>
                </c:pt>
                <c:pt idx="11">
                  <c:v>2.492</c:v>
                </c:pt>
                <c:pt idx="12">
                  <c:v>2.464</c:v>
                </c:pt>
                <c:pt idx="13">
                  <c:v>2.4359999999999999</c:v>
                </c:pt>
                <c:pt idx="14">
                  <c:v>2.4079999999999999</c:v>
                </c:pt>
                <c:pt idx="15">
                  <c:v>2.38</c:v>
                </c:pt>
                <c:pt idx="16">
                  <c:v>2.3519999999999999</c:v>
                </c:pt>
                <c:pt idx="17">
                  <c:v>2.3239999999999998</c:v>
                </c:pt>
                <c:pt idx="18">
                  <c:v>2.2959999999999998</c:v>
                </c:pt>
                <c:pt idx="19">
                  <c:v>2.2679999999999998</c:v>
                </c:pt>
                <c:pt idx="20">
                  <c:v>2.2400000000000002</c:v>
                </c:pt>
                <c:pt idx="21">
                  <c:v>2.2120000000000002</c:v>
                </c:pt>
                <c:pt idx="22">
                  <c:v>2.1840000000000002</c:v>
                </c:pt>
                <c:pt idx="23">
                  <c:v>2.1560000000000001</c:v>
                </c:pt>
                <c:pt idx="24">
                  <c:v>2.1280000000000001</c:v>
                </c:pt>
                <c:pt idx="25">
                  <c:v>2.1</c:v>
                </c:pt>
                <c:pt idx="26">
                  <c:v>2.0720000000000001</c:v>
                </c:pt>
                <c:pt idx="27">
                  <c:v>2.044</c:v>
                </c:pt>
                <c:pt idx="28">
                  <c:v>2.016</c:v>
                </c:pt>
                <c:pt idx="29">
                  <c:v>1.988</c:v>
                </c:pt>
                <c:pt idx="30">
                  <c:v>1.96</c:v>
                </c:pt>
                <c:pt idx="31">
                  <c:v>1.9319999999999999</c:v>
                </c:pt>
                <c:pt idx="32">
                  <c:v>1.9039999999999999</c:v>
                </c:pt>
                <c:pt idx="33">
                  <c:v>1.8759999999999999</c:v>
                </c:pt>
                <c:pt idx="34">
                  <c:v>1.8480000000000001</c:v>
                </c:pt>
                <c:pt idx="35">
                  <c:v>1.82</c:v>
                </c:pt>
                <c:pt idx="36">
                  <c:v>1.792</c:v>
                </c:pt>
                <c:pt idx="37">
                  <c:v>1.764</c:v>
                </c:pt>
                <c:pt idx="38">
                  <c:v>1.736</c:v>
                </c:pt>
                <c:pt idx="39">
                  <c:v>1.708</c:v>
                </c:pt>
                <c:pt idx="40">
                  <c:v>1.68</c:v>
                </c:pt>
                <c:pt idx="41">
                  <c:v>1.6519999999999999</c:v>
                </c:pt>
                <c:pt idx="42">
                  <c:v>1.6240000000000001</c:v>
                </c:pt>
                <c:pt idx="43">
                  <c:v>1.5960000000000001</c:v>
                </c:pt>
                <c:pt idx="44">
                  <c:v>1.5680000000000001</c:v>
                </c:pt>
                <c:pt idx="45">
                  <c:v>1.54</c:v>
                </c:pt>
                <c:pt idx="46">
                  <c:v>1.512</c:v>
                </c:pt>
                <c:pt idx="47">
                  <c:v>1.484</c:v>
                </c:pt>
                <c:pt idx="48">
                  <c:v>1.456</c:v>
                </c:pt>
                <c:pt idx="49">
                  <c:v>1.4279999999999999</c:v>
                </c:pt>
                <c:pt idx="50">
                  <c:v>1.4</c:v>
                </c:pt>
                <c:pt idx="51">
                  <c:v>1.3720000000000001</c:v>
                </c:pt>
                <c:pt idx="52">
                  <c:v>1.3440000000000001</c:v>
                </c:pt>
                <c:pt idx="53">
                  <c:v>1.3160000000000001</c:v>
                </c:pt>
                <c:pt idx="54">
                  <c:v>1.288</c:v>
                </c:pt>
                <c:pt idx="55">
                  <c:v>1.26</c:v>
                </c:pt>
                <c:pt idx="56">
                  <c:v>1.232</c:v>
                </c:pt>
                <c:pt idx="57">
                  <c:v>1.204</c:v>
                </c:pt>
                <c:pt idx="58">
                  <c:v>1.1759999999999999</c:v>
                </c:pt>
                <c:pt idx="59">
                  <c:v>1.1479999999999999</c:v>
                </c:pt>
                <c:pt idx="60">
                  <c:v>1.1200000000000001</c:v>
                </c:pt>
                <c:pt idx="61">
                  <c:v>1.0920000000000001</c:v>
                </c:pt>
                <c:pt idx="62">
                  <c:v>1.0640000000000001</c:v>
                </c:pt>
                <c:pt idx="63">
                  <c:v>1.036</c:v>
                </c:pt>
                <c:pt idx="64">
                  <c:v>1.008</c:v>
                </c:pt>
                <c:pt idx="65">
                  <c:v>0.98</c:v>
                </c:pt>
                <c:pt idx="66">
                  <c:v>0.95199999999999996</c:v>
                </c:pt>
                <c:pt idx="67">
                  <c:v>0.92400000000000004</c:v>
                </c:pt>
                <c:pt idx="68">
                  <c:v>0.89600000000000002</c:v>
                </c:pt>
                <c:pt idx="69">
                  <c:v>0.86799999999999999</c:v>
                </c:pt>
                <c:pt idx="70">
                  <c:v>0.84</c:v>
                </c:pt>
                <c:pt idx="71">
                  <c:v>0.81200000000000006</c:v>
                </c:pt>
                <c:pt idx="72">
                  <c:v>0.78400000000000003</c:v>
                </c:pt>
                <c:pt idx="73">
                  <c:v>0.75600000000000001</c:v>
                </c:pt>
                <c:pt idx="74">
                  <c:v>0.72799999999999998</c:v>
                </c:pt>
                <c:pt idx="75">
                  <c:v>0.7</c:v>
                </c:pt>
                <c:pt idx="76">
                  <c:v>0.67200000000000004</c:v>
                </c:pt>
                <c:pt idx="77">
                  <c:v>0.64400000000000002</c:v>
                </c:pt>
                <c:pt idx="78">
                  <c:v>0.61599999999999999</c:v>
                </c:pt>
                <c:pt idx="79">
                  <c:v>0.58799999999999997</c:v>
                </c:pt>
                <c:pt idx="80">
                  <c:v>0.56000000000000005</c:v>
                </c:pt>
                <c:pt idx="81">
                  <c:v>0.53200000000000003</c:v>
                </c:pt>
                <c:pt idx="82">
                  <c:v>0.504</c:v>
                </c:pt>
                <c:pt idx="83">
                  <c:v>0.47599999999999998</c:v>
                </c:pt>
                <c:pt idx="84">
                  <c:v>0.44800000000000001</c:v>
                </c:pt>
                <c:pt idx="85">
                  <c:v>0.42</c:v>
                </c:pt>
                <c:pt idx="86">
                  <c:v>0.39200000000000002</c:v>
                </c:pt>
                <c:pt idx="87">
                  <c:v>0.36399999999999999</c:v>
                </c:pt>
                <c:pt idx="88">
                  <c:v>0.33600000000000002</c:v>
                </c:pt>
                <c:pt idx="89">
                  <c:v>0.308</c:v>
                </c:pt>
                <c:pt idx="90">
                  <c:v>0.28000000000000003</c:v>
                </c:pt>
                <c:pt idx="91">
                  <c:v>0.252</c:v>
                </c:pt>
                <c:pt idx="92">
                  <c:v>0.224</c:v>
                </c:pt>
                <c:pt idx="93">
                  <c:v>0.19600000000000001</c:v>
                </c:pt>
                <c:pt idx="94">
                  <c:v>0.16800000000000001</c:v>
                </c:pt>
                <c:pt idx="95">
                  <c:v>0.14000000000000001</c:v>
                </c:pt>
                <c:pt idx="96">
                  <c:v>0.112</c:v>
                </c:pt>
                <c:pt idx="97">
                  <c:v>8.4000000000000005E-2</c:v>
                </c:pt>
                <c:pt idx="98">
                  <c:v>5.6000000000000001E-2</c:v>
                </c:pt>
                <c:pt idx="99">
                  <c:v>2.8000000000000001E-2</c:v>
                </c:pt>
                <c:pt idx="100">
                  <c:v>0</c:v>
                </c:pt>
              </c:numCache>
            </c:numRef>
          </c:xVal>
          <c:yVal>
            <c:numRef>
              <c:f>T!$E$3:$E$103</c:f>
              <c:numCache>
                <c:formatCode>General</c:formatCode>
                <c:ptCount val="101"/>
                <c:pt idx="0">
                  <c:v>11253520000</c:v>
                </c:pt>
                <c:pt idx="1">
                  <c:v>15472760000</c:v>
                </c:pt>
                <c:pt idx="2">
                  <c:v>21205930000</c:v>
                </c:pt>
                <c:pt idx="3">
                  <c:v>28970580000</c:v>
                </c:pt>
                <c:pt idx="4">
                  <c:v>39451840000</c:v>
                </c:pt>
                <c:pt idx="5">
                  <c:v>53553480000</c:v>
                </c:pt>
                <c:pt idx="6">
                  <c:v>72463340000</c:v>
                </c:pt>
                <c:pt idx="7">
                  <c:v>97737050000</c:v>
                </c:pt>
                <c:pt idx="8">
                  <c:v>131404600000</c:v>
                </c:pt>
                <c:pt idx="9">
                  <c:v>176105100000</c:v>
                </c:pt>
                <c:pt idx="10">
                  <c:v>235257500000</c:v>
                </c:pt>
                <c:pt idx="11">
                  <c:v>313274800000</c:v>
                </c:pt>
                <c:pt idx="12">
                  <c:v>415831800000</c:v>
                </c:pt>
                <c:pt idx="13">
                  <c:v>550199400000</c:v>
                </c:pt>
                <c:pt idx="14">
                  <c:v>725659400000</c:v>
                </c:pt>
                <c:pt idx="15">
                  <c:v>954016300000</c:v>
                </c:pt>
                <c:pt idx="16">
                  <c:v>1250227000000</c:v>
                </c:pt>
                <c:pt idx="17">
                  <c:v>1633174000000</c:v>
                </c:pt>
                <c:pt idx="18">
                  <c:v>2126602000000</c:v>
                </c:pt>
                <c:pt idx="19">
                  <c:v>2760262000000</c:v>
                </c:pt>
                <c:pt idx="20">
                  <c:v>3571285000000</c:v>
                </c:pt>
                <c:pt idx="21">
                  <c:v>4605842000000</c:v>
                </c:pt>
                <c:pt idx="22">
                  <c:v>5921119000000</c:v>
                </c:pt>
                <c:pt idx="23">
                  <c:v>7587677000000</c:v>
                </c:pt>
                <c:pt idx="24">
                  <c:v>9692239000000</c:v>
                </c:pt>
                <c:pt idx="25">
                  <c:v>12340980000000</c:v>
                </c:pt>
                <c:pt idx="26">
                  <c:v>15663380000000</c:v>
                </c:pt>
                <c:pt idx="27">
                  <c:v>19816710000000</c:v>
                </c:pt>
                <c:pt idx="28">
                  <c:v>24991240000000</c:v>
                </c:pt>
                <c:pt idx="29">
                  <c:v>31416260000000</c:v>
                </c:pt>
                <c:pt idx="30">
                  <c:v>39366900000000</c:v>
                </c:pt>
                <c:pt idx="31">
                  <c:v>49172050000000</c:v>
                </c:pt>
                <c:pt idx="32">
                  <c:v>61223150000000</c:v>
                </c:pt>
                <c:pt idx="33">
                  <c:v>75984200000000</c:v>
                </c:pt>
                <c:pt idx="34">
                  <c:v>94002880000000</c:v>
                </c:pt>
                <c:pt idx="35">
                  <c:v>115922900000000</c:v>
                </c:pt>
                <c:pt idx="36">
                  <c:v>142497600000000</c:v>
                </c:pt>
                <c:pt idx="37">
                  <c:v>174604900000000</c:v>
                </c:pt>
                <c:pt idx="38">
                  <c:v>213262900000000</c:v>
                </c:pt>
                <c:pt idx="39">
                  <c:v>259647600000000</c:v>
                </c:pt>
                <c:pt idx="40">
                  <c:v>315111200000000</c:v>
                </c:pt>
                <c:pt idx="41">
                  <c:v>381200500000000</c:v>
                </c:pt>
                <c:pt idx="42">
                  <c:v>459677600000000</c:v>
                </c:pt>
                <c:pt idx="43">
                  <c:v>552539800000000</c:v>
                </c:pt>
                <c:pt idx="44">
                  <c:v>662039700000000</c:v>
                </c:pt>
                <c:pt idx="45">
                  <c:v>790705400000000</c:v>
                </c:pt>
                <c:pt idx="46">
                  <c:v>941359800000000</c:v>
                </c:pt>
                <c:pt idx="47">
                  <c:v>1117138000000000</c:v>
                </c:pt>
                <c:pt idx="48">
                  <c:v>1321504000000000</c:v>
                </c:pt>
                <c:pt idx="49">
                  <c:v>1558261000000000</c:v>
                </c:pt>
                <c:pt idx="50">
                  <c:v>1831564000000000</c:v>
                </c:pt>
                <c:pt idx="51">
                  <c:v>2145924000000000</c:v>
                </c:pt>
                <c:pt idx="52">
                  <c:v>2506206000000000</c:v>
                </c:pt>
                <c:pt idx="53">
                  <c:v>2917626000000000</c:v>
                </c:pt>
                <c:pt idx="54">
                  <c:v>3385732000000000</c:v>
                </c:pt>
                <c:pt idx="55">
                  <c:v>3916390000000000</c:v>
                </c:pt>
                <c:pt idx="56">
                  <c:v>4515745000000000</c:v>
                </c:pt>
                <c:pt idx="57">
                  <c:v>5190189000000000</c:v>
                </c:pt>
                <c:pt idx="58">
                  <c:v>5946306000000000</c:v>
                </c:pt>
                <c:pt idx="59">
                  <c:v>6790810000000000</c:v>
                </c:pt>
                <c:pt idx="60">
                  <c:v>7730474000000000</c:v>
                </c:pt>
                <c:pt idx="61">
                  <c:v>8772047000000000</c:v>
                </c:pt>
                <c:pt idx="62">
                  <c:v>9922155000000000</c:v>
                </c:pt>
                <c:pt idx="63">
                  <c:v>1.11872E+16</c:v>
                </c:pt>
                <c:pt idx="64">
                  <c:v>1.257323E+16</c:v>
                </c:pt>
                <c:pt idx="65">
                  <c:v>1.408584E+16</c:v>
                </c:pt>
                <c:pt idx="66">
                  <c:v>1.573001E+16</c:v>
                </c:pt>
                <c:pt idx="67">
                  <c:v>1.750997E+16</c:v>
                </c:pt>
                <c:pt idx="68">
                  <c:v>1.942907E+16</c:v>
                </c:pt>
                <c:pt idx="69">
                  <c:v>2.148962E+16</c:v>
                </c:pt>
                <c:pt idx="70">
                  <c:v>2.369278E+16</c:v>
                </c:pt>
                <c:pt idx="71">
                  <c:v>2.603834E+16</c:v>
                </c:pt>
                <c:pt idx="72">
                  <c:v>2.852469E+16</c:v>
                </c:pt>
                <c:pt idx="73">
                  <c:v>3.114863E+16</c:v>
                </c:pt>
                <c:pt idx="74">
                  <c:v>3.390526E+16</c:v>
                </c:pt>
                <c:pt idx="75">
                  <c:v>3.678794E+16</c:v>
                </c:pt>
                <c:pt idx="76">
                  <c:v>3.978819E+16</c:v>
                </c:pt>
                <c:pt idx="77">
                  <c:v>4.289564E+16</c:v>
                </c:pt>
                <c:pt idx="78">
                  <c:v>4.609803E+16</c:v>
                </c:pt>
                <c:pt idx="79">
                  <c:v>4.938122E+16</c:v>
                </c:pt>
                <c:pt idx="80">
                  <c:v>5.272924E+16</c:v>
                </c:pt>
                <c:pt idx="81">
                  <c:v>5.612437E+16</c:v>
                </c:pt>
                <c:pt idx="82">
                  <c:v>5.954725E+16</c:v>
                </c:pt>
                <c:pt idx="83">
                  <c:v>6.297704E+16</c:v>
                </c:pt>
                <c:pt idx="84">
                  <c:v>6.639158E+16</c:v>
                </c:pt>
                <c:pt idx="85">
                  <c:v>6.976763E+16</c:v>
                </c:pt>
                <c:pt idx="86">
                  <c:v>7.308113E+16</c:v>
                </c:pt>
                <c:pt idx="87">
                  <c:v>7.630742E+16</c:v>
                </c:pt>
                <c:pt idx="88">
                  <c:v>7.942159E+16</c:v>
                </c:pt>
                <c:pt idx="89">
                  <c:v>8.239874E+16</c:v>
                </c:pt>
                <c:pt idx="90">
                  <c:v>8.521438E+16</c:v>
                </c:pt>
                <c:pt idx="91">
                  <c:v>8.784467E+16</c:v>
                </c:pt>
                <c:pt idx="92">
                  <c:v>9.026684E+16</c:v>
                </c:pt>
                <c:pt idx="93">
                  <c:v>9.245945E+16</c:v>
                </c:pt>
                <c:pt idx="94">
                  <c:v>9.440275E+16</c:v>
                </c:pt>
                <c:pt idx="95">
                  <c:v>9.607894E+16</c:v>
                </c:pt>
                <c:pt idx="96">
                  <c:v>9.747249E+16</c:v>
                </c:pt>
                <c:pt idx="97">
                  <c:v>9.857077E+16</c:v>
                </c:pt>
                <c:pt idx="98">
                  <c:v>9.986096E+16</c:v>
                </c:pt>
                <c:pt idx="99">
                  <c:v>6.469693E+17</c:v>
                </c:pt>
                <c:pt idx="100">
                  <c:v>6.001E+20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85D-4194-AEF4-EDB57B7333BC}"/>
            </c:ext>
          </c:extLst>
        </c:ser>
        <c:ser>
          <c:idx val="1"/>
          <c:order val="1"/>
          <c:tx>
            <c:strRef>
              <c:f>T!$F$1</c:f>
              <c:strCache>
                <c:ptCount val="1"/>
                <c:pt idx="0">
                  <c:v>Trap Extraction (No1)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none"/>
          </c:marker>
          <c:xVal>
            <c:numRef>
              <c:f>T!$H$3:$H$45</c:f>
              <c:numCache>
                <c:formatCode>General</c:formatCode>
                <c:ptCount val="43"/>
                <c:pt idx="0">
                  <c:v>0.96205031493000004</c:v>
                </c:pt>
                <c:pt idx="1">
                  <c:v>0.8626559906622</c:v>
                </c:pt>
                <c:pt idx="2">
                  <c:v>0.76707427701600006</c:v>
                </c:pt>
                <c:pt idx="3">
                  <c:v>0.67655568923400011</c:v>
                </c:pt>
                <c:pt idx="4">
                  <c:v>0.59357964360600002</c:v>
                </c:pt>
                <c:pt idx="5">
                  <c:v>0.52155415400700011</c:v>
                </c:pt>
                <c:pt idx="6">
                  <c:v>0.46258163155900006</c:v>
                </c:pt>
                <c:pt idx="7">
                  <c:v>0.41521497701800003</c:v>
                </c:pt>
                <c:pt idx="8">
                  <c:v>0.37651896317700007</c:v>
                </c:pt>
                <c:pt idx="9">
                  <c:v>0.34262407477900003</c:v>
                </c:pt>
                <c:pt idx="10">
                  <c:v>0.31185626350500006</c:v>
                </c:pt>
                <c:pt idx="11">
                  <c:v>0.28399690078400008</c:v>
                </c:pt>
                <c:pt idx="12">
                  <c:v>0.25811657610600003</c:v>
                </c:pt>
                <c:pt idx="13">
                  <c:v>0.23449531766300002</c:v>
                </c:pt>
                <c:pt idx="14">
                  <c:v>0.212928842595</c:v>
                </c:pt>
                <c:pt idx="15">
                  <c:v>0.19262192056500005</c:v>
                </c:pt>
                <c:pt idx="16">
                  <c:v>0.17437599838200002</c:v>
                </c:pt>
                <c:pt idx="17">
                  <c:v>0.15779236104000005</c:v>
                </c:pt>
                <c:pt idx="18">
                  <c:v>0.14257252220500005</c:v>
                </c:pt>
                <c:pt idx="19">
                  <c:v>0.12896867939800005</c:v>
                </c:pt>
                <c:pt idx="20">
                  <c:v>0.11673274753400009</c:v>
                </c:pt>
                <c:pt idx="21">
                  <c:v>0.10594802734800002</c:v>
                </c:pt>
                <c:pt idx="22">
                  <c:v>9.6586496894000007E-2</c:v>
                </c:pt>
                <c:pt idx="23">
                  <c:v>8.8007190000999991E-2</c:v>
                </c:pt>
                <c:pt idx="24">
                  <c:v>8.0329367310000066E-2</c:v>
                </c:pt>
                <c:pt idx="25">
                  <c:v>7.3390252870000006E-2</c:v>
                </c:pt>
                <c:pt idx="26">
                  <c:v>6.6905801692E-2</c:v>
                </c:pt>
                <c:pt idx="27">
                  <c:v>6.1022818171000082E-2</c:v>
                </c:pt>
                <c:pt idx="28">
                  <c:v>5.5527742556999993E-2</c:v>
                </c:pt>
                <c:pt idx="29">
                  <c:v>5.0378589748000024E-2</c:v>
                </c:pt>
                <c:pt idx="30">
                  <c:v>4.546709747800004E-2</c:v>
                </c:pt>
                <c:pt idx="31">
                  <c:v>4.1221819822000016E-2</c:v>
                </c:pt>
                <c:pt idx="32">
                  <c:v>3.6888555165000003E-2</c:v>
                </c:pt>
                <c:pt idx="33">
                  <c:v>3.2835509977000021E-2</c:v>
                </c:pt>
                <c:pt idx="34">
                  <c:v>2.8973740876999998E-2</c:v>
                </c:pt>
                <c:pt idx="35">
                  <c:v>2.5429490082999995E-2</c:v>
                </c:pt>
                <c:pt idx="36">
                  <c:v>2.1625103810000046E-2</c:v>
                </c:pt>
                <c:pt idx="37">
                  <c:v>1.7899140732000052E-2</c:v>
                </c:pt>
                <c:pt idx="38">
                  <c:v>1.4334805949000051E-2</c:v>
                </c:pt>
                <c:pt idx="39">
                  <c:v>1.0662400176000064E-2</c:v>
                </c:pt>
                <c:pt idx="40">
                  <c:v>6.6638686730000618E-3</c:v>
                </c:pt>
                <c:pt idx="41">
                  <c:v>3.3214141510000683E-3</c:v>
                </c:pt>
                <c:pt idx="42">
                  <c:v>0</c:v>
                </c:pt>
              </c:numCache>
            </c:numRef>
          </c:xVal>
          <c:yVal>
            <c:numRef>
              <c:f>T!$J$3:$J$45</c:f>
              <c:numCache>
                <c:formatCode>General</c:formatCode>
                <c:ptCount val="43"/>
                <c:pt idx="0">
                  <c:v>440070218616000</c:v>
                </c:pt>
                <c:pt idx="1">
                  <c:v>440070218616000</c:v>
                </c:pt>
                <c:pt idx="2">
                  <c:v>3343249915270000</c:v>
                </c:pt>
                <c:pt idx="3">
                  <c:v>7596812795250000</c:v>
                </c:pt>
                <c:pt idx="4">
                  <c:v>1.49563806776E+16</c:v>
                </c:pt>
                <c:pt idx="5">
                  <c:v>2.8602780196799996E+16</c:v>
                </c:pt>
                <c:pt idx="6">
                  <c:v>5.2193745721899992E+16</c:v>
                </c:pt>
                <c:pt idx="7">
                  <c:v>8.5633267502E+16</c:v>
                </c:pt>
                <c:pt idx="8">
                  <c:v>1.2601682158099998E+17</c:v>
                </c:pt>
                <c:pt idx="9">
                  <c:v>1.57005601845E+17</c:v>
                </c:pt>
                <c:pt idx="10">
                  <c:v>1.83468479036E+17</c:v>
                </c:pt>
                <c:pt idx="11">
                  <c:v>2.1957564046799997E+17</c:v>
                </c:pt>
                <c:pt idx="12">
                  <c:v>2.3795686352E+17</c:v>
                </c:pt>
                <c:pt idx="13">
                  <c:v>3.0977565086699994E+17</c:v>
                </c:pt>
                <c:pt idx="14">
                  <c:v>2.6482282264399997E+17</c:v>
                </c:pt>
                <c:pt idx="15">
                  <c:v>5.1227429373399994E+17</c:v>
                </c:pt>
                <c:pt idx="16">
                  <c:v>1.99731280759E+17</c:v>
                </c:pt>
                <c:pt idx="17">
                  <c:v>6.59834904512E+17</c:v>
                </c:pt>
                <c:pt idx="18">
                  <c:v>1.11326759618E+18</c:v>
                </c:pt>
                <c:pt idx="19">
                  <c:v>6.08787230825E+16</c:v>
                </c:pt>
                <c:pt idx="20">
                  <c:v>6.32930242168E+17</c:v>
                </c:pt>
                <c:pt idx="21">
                  <c:v>1.9142749960199997E+18</c:v>
                </c:pt>
                <c:pt idx="22">
                  <c:v>1.1096704015899999E+18</c:v>
                </c:pt>
                <c:pt idx="23">
                  <c:v>2.36004653652E+18</c:v>
                </c:pt>
                <c:pt idx="24">
                  <c:v>3.4137976905099996E+18</c:v>
                </c:pt>
                <c:pt idx="25">
                  <c:v>3.8350749173699999E+18</c:v>
                </c:pt>
                <c:pt idx="26">
                  <c:v>3.5329591673799997E+18</c:v>
                </c:pt>
                <c:pt idx="27">
                  <c:v>1.9592566537299999E+18</c:v>
                </c:pt>
                <c:pt idx="28">
                  <c:v>3.8324798276499999E+18</c:v>
                </c:pt>
                <c:pt idx="29">
                  <c:v>4.3938357843199994E+17</c:v>
                </c:pt>
                <c:pt idx="30">
                  <c:v>7.5379347748099994E+18</c:v>
                </c:pt>
                <c:pt idx="31">
                  <c:v>2.3659727824499999E+19</c:v>
                </c:pt>
                <c:pt idx="32">
                  <c:v>9.9999999999999995E-7</c:v>
                </c:pt>
                <c:pt idx="33">
                  <c:v>9.9999999999999995E-7</c:v>
                </c:pt>
                <c:pt idx="34">
                  <c:v>9.9999999999999995E-7</c:v>
                </c:pt>
                <c:pt idx="35">
                  <c:v>9.9999999999999995E-7</c:v>
                </c:pt>
                <c:pt idx="36">
                  <c:v>9.9999999999999995E-7</c:v>
                </c:pt>
                <c:pt idx="37">
                  <c:v>9.9999999999999995E-7</c:v>
                </c:pt>
                <c:pt idx="38">
                  <c:v>9.9999999999999995E-7</c:v>
                </c:pt>
                <c:pt idx="39">
                  <c:v>9.9999999999999995E-7</c:v>
                </c:pt>
                <c:pt idx="40">
                  <c:v>9.9999999999999995E-7</c:v>
                </c:pt>
                <c:pt idx="41">
                  <c:v>9.9999999999999995E-7</c:v>
                </c:pt>
                <c:pt idx="42">
                  <c:v>9.9999999999999995E-7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85D-4194-AEF4-EDB57B7333BC}"/>
            </c:ext>
          </c:extLst>
        </c:ser>
        <c:ser>
          <c:idx val="0"/>
          <c:order val="2"/>
          <c:tx>
            <c:strRef>
              <c:f>T!$K$1</c:f>
              <c:strCache>
                <c:ptCount val="1"/>
                <c:pt idx="0">
                  <c:v>Trap Extraction (No5) 1段目から</c:v>
                </c:pt>
              </c:strCache>
            </c:strRef>
          </c:tx>
          <c:spPr>
            <a:ln w="127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T!$M$3:$M$91</c:f>
              <c:numCache>
                <c:formatCode>General</c:formatCode>
                <c:ptCount val="89"/>
                <c:pt idx="0">
                  <c:v>0.95368563393799999</c:v>
                </c:pt>
                <c:pt idx="1">
                  <c:v>0.86462079885340004</c:v>
                </c:pt>
                <c:pt idx="2">
                  <c:v>0.777546303414</c:v>
                </c:pt>
                <c:pt idx="3">
                  <c:v>0.69764962165299993</c:v>
                </c:pt>
                <c:pt idx="4">
                  <c:v>0.62595094388399997</c:v>
                </c:pt>
                <c:pt idx="5">
                  <c:v>0.56329305707099997</c:v>
                </c:pt>
                <c:pt idx="6">
                  <c:v>0.50798393038399992</c:v>
                </c:pt>
                <c:pt idx="7">
                  <c:v>0.455945627465</c:v>
                </c:pt>
                <c:pt idx="8">
                  <c:v>0.40592631668799994</c:v>
                </c:pt>
                <c:pt idx="9">
                  <c:v>0.35880502437299999</c:v>
                </c:pt>
                <c:pt idx="10">
                  <c:v>0.31475414977100002</c:v>
                </c:pt>
                <c:pt idx="11">
                  <c:v>0.276673648414</c:v>
                </c:pt>
                <c:pt idx="12">
                  <c:v>0.24256874153800001</c:v>
                </c:pt>
                <c:pt idx="13">
                  <c:v>0.21245331147900004</c:v>
                </c:pt>
                <c:pt idx="14">
                  <c:v>0.18693963384699996</c:v>
                </c:pt>
                <c:pt idx="15">
                  <c:v>0.16526030599399999</c:v>
                </c:pt>
                <c:pt idx="16">
                  <c:v>0.14682710426299994</c:v>
                </c:pt>
                <c:pt idx="17">
                  <c:v>0.13117198406399999</c:v>
                </c:pt>
                <c:pt idx="18">
                  <c:v>0.11658790227100002</c:v>
                </c:pt>
                <c:pt idx="19">
                  <c:v>0.10542194229400004</c:v>
                </c:pt>
                <c:pt idx="20">
                  <c:v>9.5343162974000029E-2</c:v>
                </c:pt>
                <c:pt idx="21">
                  <c:v>8.7206296544000028E-2</c:v>
                </c:pt>
                <c:pt idx="22">
                  <c:v>7.9939497484999955E-2</c:v>
                </c:pt>
                <c:pt idx="23">
                  <c:v>7.4145678901999967E-2</c:v>
                </c:pt>
                <c:pt idx="24">
                  <c:v>6.8778015765999956E-2</c:v>
                </c:pt>
                <c:pt idx="25">
                  <c:v>6.4106083681000015E-2</c:v>
                </c:pt>
                <c:pt idx="26">
                  <c:v>5.9227530774000003E-2</c:v>
                </c:pt>
                <c:pt idx="27">
                  <c:v>5.4445831377999965E-2</c:v>
                </c:pt>
                <c:pt idx="28">
                  <c:v>4.9324337580999966E-2</c:v>
                </c:pt>
                <c:pt idx="29">
                  <c:v>4.4873554345999933E-2</c:v>
                </c:pt>
                <c:pt idx="30">
                  <c:v>4.1066039845000013E-2</c:v>
                </c:pt>
                <c:pt idx="31">
                  <c:v>3.7489359544000012E-2</c:v>
                </c:pt>
                <c:pt idx="32">
                  <c:v>3.4890899701999989E-2</c:v>
                </c:pt>
                <c:pt idx="33">
                  <c:v>3.2704067278999993E-2</c:v>
                </c:pt>
                <c:pt idx="34">
                  <c:v>3.1657684945999964E-2</c:v>
                </c:pt>
                <c:pt idx="35">
                  <c:v>2.995189162699996E-2</c:v>
                </c:pt>
                <c:pt idx="36">
                  <c:v>2.872794452399996E-2</c:v>
                </c:pt>
                <c:pt idx="37">
                  <c:v>2.6541112101999942E-2</c:v>
                </c:pt>
                <c:pt idx="38">
                  <c:v>2.3747331012999973E-2</c:v>
                </c:pt>
                <c:pt idx="39">
                  <c:v>2.2165833033000015E-2</c:v>
                </c:pt>
                <c:pt idx="40">
                  <c:v>2.0999190923999933E-2</c:v>
                </c:pt>
                <c:pt idx="41">
                  <c:v>1.9455627234999939E-2</c:v>
                </c:pt>
                <c:pt idx="42">
                  <c:v>1.7324485581999949E-2</c:v>
                </c:pt>
                <c:pt idx="43">
                  <c:v>1.6058568624000014E-2</c:v>
                </c:pt>
                <c:pt idx="44">
                  <c:v>1.4761981388000001E-2</c:v>
                </c:pt>
                <c:pt idx="45">
                  <c:v>1.3265230230000036E-2</c:v>
                </c:pt>
                <c:pt idx="46">
                  <c:v>1.161512767899997E-2</c:v>
                </c:pt>
                <c:pt idx="47">
                  <c:v>9.6978708620000242E-3</c:v>
                </c:pt>
                <c:pt idx="48">
                  <c:v>8.5288074149999504E-3</c:v>
                </c:pt>
                <c:pt idx="49">
                  <c:v>7.9126160920000022E-3</c:v>
                </c:pt>
                <c:pt idx="50">
                  <c:v>7.6192698039999618E-3</c:v>
                </c:pt>
                <c:pt idx="51">
                  <c:v>7.0676474880000395E-3</c:v>
                </c:pt>
                <c:pt idx="52">
                  <c:v>6.3844658199999627E-3</c:v>
                </c:pt>
                <c:pt idx="53">
                  <c:v>6.2646487390000116E-3</c:v>
                </c:pt>
                <c:pt idx="54">
                  <c:v>5.9866375899999547E-3</c:v>
                </c:pt>
                <c:pt idx="55">
                  <c:v>5.7392967199999534E-3</c:v>
                </c:pt>
                <c:pt idx="56">
                  <c:v>5.9528171379999995E-3</c:v>
                </c:pt>
                <c:pt idx="57">
                  <c:v>5.3172551129999635E-3</c:v>
                </c:pt>
                <c:pt idx="58">
                  <c:v>5.0109950240000423E-3</c:v>
                </c:pt>
                <c:pt idx="59">
                  <c:v>4.9880314529999747E-3</c:v>
                </c:pt>
                <c:pt idx="60">
                  <c:v>4.6954922780000352E-3</c:v>
                </c:pt>
                <c:pt idx="61">
                  <c:v>3.9315993509999592E-3</c:v>
                </c:pt>
                <c:pt idx="62">
                  <c:v>3.3137938020000313E-3</c:v>
                </c:pt>
                <c:pt idx="63">
                  <c:v>4.1253846490000301E-3</c:v>
                </c:pt>
                <c:pt idx="64">
                  <c:v>4.1532691719999848E-3</c:v>
                </c:pt>
                <c:pt idx="65">
                  <c:v>3.8268312679999861E-3</c:v>
                </c:pt>
                <c:pt idx="66">
                  <c:v>3.6521305309999974E-3</c:v>
                </c:pt>
                <c:pt idx="67">
                  <c:v>3.6178673850000287E-3</c:v>
                </c:pt>
                <c:pt idx="68">
                  <c:v>2.4253976729999849E-3</c:v>
                </c:pt>
                <c:pt idx="69">
                  <c:v>9.770732699999618E-4</c:v>
                </c:pt>
                <c:pt idx="70">
                  <c:v>2.4869329699994669E-4</c:v>
                </c:pt>
                <c:pt idx="71">
                  <c:v>1.304904409999974E-4</c:v>
                </c:pt>
                <c:pt idx="72">
                  <c:v>-3.8080253700001343E-4</c:v>
                </c:pt>
                <c:pt idx="73">
                  <c:v>-376683.57360136602</c:v>
                </c:pt>
                <c:pt idx="74">
                  <c:v>-3.8080253700001343E-4</c:v>
                </c:pt>
                <c:pt idx="75">
                  <c:v>-376683.57360136602</c:v>
                </c:pt>
                <c:pt idx="76">
                  <c:v>1.7628799500002401E-4</c:v>
                </c:pt>
                <c:pt idx="77">
                  <c:v>1.0911892530000022E-3</c:v>
                </c:pt>
                <c:pt idx="78">
                  <c:v>1.4774317650000368E-3</c:v>
                </c:pt>
                <c:pt idx="79">
                  <c:v>1.2995025779999336E-3</c:v>
                </c:pt>
                <c:pt idx="80">
                  <c:v>1.4460326509999621E-3</c:v>
                </c:pt>
                <c:pt idx="81">
                  <c:v>1.7378429909999937E-3</c:v>
                </c:pt>
                <c:pt idx="82">
                  <c:v>1.6252899230000395E-3</c:v>
                </c:pt>
                <c:pt idx="83">
                  <c:v>1.6475246579999991E-3</c:v>
                </c:pt>
                <c:pt idx="84">
                  <c:v>1.3493356949999535E-3</c:v>
                </c:pt>
                <c:pt idx="85">
                  <c:v>8.8891710100003074E-4</c:v>
                </c:pt>
                <c:pt idx="86">
                  <c:v>4.8176793800003281E-4</c:v>
                </c:pt>
                <c:pt idx="87">
                  <c:v>3.7647888399994223E-4</c:v>
                </c:pt>
                <c:pt idx="88">
                  <c:v>0</c:v>
                </c:pt>
              </c:numCache>
            </c:numRef>
          </c:xVal>
          <c:yVal>
            <c:numRef>
              <c:f>T!$O$3:$O$91</c:f>
              <c:numCache>
                <c:formatCode>General</c:formatCode>
                <c:ptCount val="89"/>
                <c:pt idx="0">
                  <c:v>8900833327360000</c:v>
                </c:pt>
                <c:pt idx="1">
                  <c:v>8900833327360000</c:v>
                </c:pt>
                <c:pt idx="2">
                  <c:v>1.077800072E+16</c:v>
                </c:pt>
                <c:pt idx="3">
                  <c:v>1.83938440143E+16</c:v>
                </c:pt>
                <c:pt idx="4">
                  <c:v>2.90903152119E+16</c:v>
                </c:pt>
                <c:pt idx="5">
                  <c:v>4.44764604964E+16</c:v>
                </c:pt>
                <c:pt idx="6">
                  <c:v>6.1016671403799992E+16</c:v>
                </c:pt>
                <c:pt idx="7">
                  <c:v>6.9445417841E+16</c:v>
                </c:pt>
                <c:pt idx="8">
                  <c:v>7.53711836913E+16</c:v>
                </c:pt>
                <c:pt idx="9">
                  <c:v>8.5952670795899984E+16</c:v>
                </c:pt>
                <c:pt idx="10">
                  <c:v>9.82553274527E+16</c:v>
                </c:pt>
                <c:pt idx="11">
                  <c:v>1.3432553991299998E+17</c:v>
                </c:pt>
                <c:pt idx="12">
                  <c:v>1.5153523775199997E+17</c:v>
                </c:pt>
                <c:pt idx="13">
                  <c:v>1.85472204681E+17</c:v>
                </c:pt>
                <c:pt idx="14">
                  <c:v>2.11929704025E+17</c:v>
                </c:pt>
                <c:pt idx="15">
                  <c:v>1.80655243574E+17</c:v>
                </c:pt>
                <c:pt idx="16">
                  <c:v>1.6233141862799997E+17</c:v>
                </c:pt>
                <c:pt idx="17">
                  <c:v>9.9999999999999995E-7</c:v>
                </c:pt>
                <c:pt idx="18">
                  <c:v>9.9999999999999995E-7</c:v>
                </c:pt>
                <c:pt idx="19">
                  <c:v>9.9999999999999995E-7</c:v>
                </c:pt>
                <c:pt idx="20">
                  <c:v>9.9999999999999995E-7</c:v>
                </c:pt>
                <c:pt idx="21">
                  <c:v>9.9999999999999995E-7</c:v>
                </c:pt>
                <c:pt idx="22">
                  <c:v>9.9999999999999995E-7</c:v>
                </c:pt>
                <c:pt idx="23">
                  <c:v>9.9999999999999995E-7</c:v>
                </c:pt>
                <c:pt idx="24">
                  <c:v>9.9999999999999995E-7</c:v>
                </c:pt>
                <c:pt idx="25">
                  <c:v>9.9999999999999995E-7</c:v>
                </c:pt>
                <c:pt idx="26">
                  <c:v>9.9999999999999995E-7</c:v>
                </c:pt>
                <c:pt idx="27">
                  <c:v>9.9999999999999995E-7</c:v>
                </c:pt>
                <c:pt idx="28">
                  <c:v>9.9999999999999995E-7</c:v>
                </c:pt>
                <c:pt idx="29">
                  <c:v>9.9999999999999995E-7</c:v>
                </c:pt>
                <c:pt idx="30">
                  <c:v>9.9999999999999995E-7</c:v>
                </c:pt>
                <c:pt idx="31">
                  <c:v>9.9999999999999995E-7</c:v>
                </c:pt>
                <c:pt idx="32">
                  <c:v>9.9999999999999995E-7</c:v>
                </c:pt>
                <c:pt idx="33">
                  <c:v>9.9999999999999995E-7</c:v>
                </c:pt>
                <c:pt idx="34">
                  <c:v>9.9999999999999995E-7</c:v>
                </c:pt>
                <c:pt idx="35">
                  <c:v>9.9999999999999995E-7</c:v>
                </c:pt>
                <c:pt idx="36">
                  <c:v>9.9999999999999995E-7</c:v>
                </c:pt>
                <c:pt idx="37">
                  <c:v>9.9999999999999995E-7</c:v>
                </c:pt>
                <c:pt idx="38">
                  <c:v>9.9999999999999995E-7</c:v>
                </c:pt>
                <c:pt idx="39">
                  <c:v>9.9999999999999995E-7</c:v>
                </c:pt>
                <c:pt idx="40">
                  <c:v>9.9999999999999995E-7</c:v>
                </c:pt>
                <c:pt idx="41">
                  <c:v>9.9999999999999995E-7</c:v>
                </c:pt>
                <c:pt idx="42">
                  <c:v>9.9999999999999995E-7</c:v>
                </c:pt>
                <c:pt idx="43">
                  <c:v>9.9999999999999995E-7</c:v>
                </c:pt>
                <c:pt idx="44">
                  <c:v>9.9999999999999995E-7</c:v>
                </c:pt>
                <c:pt idx="45">
                  <c:v>9.9999999999999995E-7</c:v>
                </c:pt>
                <c:pt idx="46">
                  <c:v>9.9999999999999995E-7</c:v>
                </c:pt>
                <c:pt idx="47">
                  <c:v>9.9999999999999995E-7</c:v>
                </c:pt>
                <c:pt idx="48">
                  <c:v>9.9999999999999995E-7</c:v>
                </c:pt>
                <c:pt idx="49">
                  <c:v>9.9999999999999995E-7</c:v>
                </c:pt>
                <c:pt idx="50">
                  <c:v>9.9999999999999995E-7</c:v>
                </c:pt>
                <c:pt idx="51">
                  <c:v>9.9999999999999995E-7</c:v>
                </c:pt>
                <c:pt idx="52">
                  <c:v>9.9999999999999995E-7</c:v>
                </c:pt>
                <c:pt idx="53">
                  <c:v>9.9999999999999995E-7</c:v>
                </c:pt>
                <c:pt idx="54">
                  <c:v>9.9999999999999995E-7</c:v>
                </c:pt>
                <c:pt idx="55">
                  <c:v>9.9999999999999995E-7</c:v>
                </c:pt>
                <c:pt idx="56">
                  <c:v>9.9999999999999995E-7</c:v>
                </c:pt>
                <c:pt idx="57">
                  <c:v>9.9999999999999995E-7</c:v>
                </c:pt>
                <c:pt idx="58">
                  <c:v>9.9999999999999995E-7</c:v>
                </c:pt>
                <c:pt idx="59">
                  <c:v>9.9999999999999995E-7</c:v>
                </c:pt>
                <c:pt idx="60">
                  <c:v>1E+42</c:v>
                </c:pt>
                <c:pt idx="61">
                  <c:v>1E+42</c:v>
                </c:pt>
                <c:pt idx="62">
                  <c:v>1E+42</c:v>
                </c:pt>
                <c:pt idx="63">
                  <c:v>1E+42</c:v>
                </c:pt>
                <c:pt idx="64">
                  <c:v>1E+42</c:v>
                </c:pt>
                <c:pt idx="65">
                  <c:v>1E+42</c:v>
                </c:pt>
                <c:pt idx="66">
                  <c:v>1E+42</c:v>
                </c:pt>
                <c:pt idx="67">
                  <c:v>1E+42</c:v>
                </c:pt>
                <c:pt idx="68">
                  <c:v>1E+42</c:v>
                </c:pt>
                <c:pt idx="69">
                  <c:v>1E+42</c:v>
                </c:pt>
                <c:pt idx="70">
                  <c:v>1E+42</c:v>
                </c:pt>
                <c:pt idx="71">
                  <c:v>1E+42</c:v>
                </c:pt>
                <c:pt idx="72">
                  <c:v>1E+42</c:v>
                </c:pt>
                <c:pt idx="73">
                  <c:v>7.9370332420300006E+41</c:v>
                </c:pt>
                <c:pt idx="74">
                  <c:v>1E+42</c:v>
                </c:pt>
                <c:pt idx="75">
                  <c:v>7.9370332420300006E+41</c:v>
                </c:pt>
                <c:pt idx="76">
                  <c:v>1E+42</c:v>
                </c:pt>
                <c:pt idx="77">
                  <c:v>1E+42</c:v>
                </c:pt>
                <c:pt idx="78">
                  <c:v>1E+42</c:v>
                </c:pt>
                <c:pt idx="79">
                  <c:v>1E+42</c:v>
                </c:pt>
                <c:pt idx="80">
                  <c:v>1E+42</c:v>
                </c:pt>
                <c:pt idx="81">
                  <c:v>1E+42</c:v>
                </c:pt>
                <c:pt idx="82">
                  <c:v>1E+42</c:v>
                </c:pt>
                <c:pt idx="83">
                  <c:v>1E+42</c:v>
                </c:pt>
                <c:pt idx="84">
                  <c:v>1E+42</c:v>
                </c:pt>
                <c:pt idx="85">
                  <c:v>1E+42</c:v>
                </c:pt>
                <c:pt idx="86">
                  <c:v>1E+42</c:v>
                </c:pt>
                <c:pt idx="87">
                  <c:v>1E+42</c:v>
                </c:pt>
                <c:pt idx="88">
                  <c:v>1E+42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85D-4194-AEF4-EDB57B7333BC}"/>
            </c:ext>
          </c:extLst>
        </c:ser>
        <c:ser>
          <c:idx val="2"/>
          <c:order val="3"/>
          <c:tx>
            <c:strRef>
              <c:f>T!$P$1</c:f>
              <c:strCache>
                <c:ptCount val="1"/>
                <c:pt idx="0">
                  <c:v>Trap Extraction (No5) 2段目から</c:v>
                </c:pt>
              </c:strCache>
            </c:strRef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T!$R$3:$R$97</c:f>
              <c:numCache>
                <c:formatCode>General</c:formatCode>
                <c:ptCount val="95"/>
                <c:pt idx="0">
                  <c:v>0.56468368509599998</c:v>
                </c:pt>
                <c:pt idx="1">
                  <c:v>0.50937455840879997</c:v>
                </c:pt>
                <c:pt idx="2">
                  <c:v>0.45733625549000001</c:v>
                </c:pt>
                <c:pt idx="3">
                  <c:v>0.40731694471199997</c:v>
                </c:pt>
                <c:pt idx="4">
                  <c:v>0.360195652398</c:v>
                </c:pt>
                <c:pt idx="5">
                  <c:v>0.31614477779599998</c:v>
                </c:pt>
                <c:pt idx="6">
                  <c:v>0.278064276439</c:v>
                </c:pt>
                <c:pt idx="7">
                  <c:v>0.24395936956199998</c:v>
                </c:pt>
                <c:pt idx="8">
                  <c:v>0.21384393950299996</c:v>
                </c:pt>
                <c:pt idx="9">
                  <c:v>0.18833026187199997</c:v>
                </c:pt>
                <c:pt idx="10">
                  <c:v>0.16665093401799996</c:v>
                </c:pt>
                <c:pt idx="11">
                  <c:v>0.14821773228699997</c:v>
                </c:pt>
                <c:pt idx="12">
                  <c:v>0.132562612089</c:v>
                </c:pt>
                <c:pt idx="13">
                  <c:v>0.11797853029599997</c:v>
                </c:pt>
                <c:pt idx="14">
                  <c:v>0.10681257031799996</c:v>
                </c:pt>
                <c:pt idx="15">
                  <c:v>9.673379099899998E-2</c:v>
                </c:pt>
                <c:pt idx="16">
                  <c:v>8.859692456899998E-2</c:v>
                </c:pt>
                <c:pt idx="17">
                  <c:v>8.1330125509999962E-2</c:v>
                </c:pt>
                <c:pt idx="18">
                  <c:v>7.5536306925999996E-2</c:v>
                </c:pt>
                <c:pt idx="19">
                  <c:v>7.0168643789999985E-2</c:v>
                </c:pt>
                <c:pt idx="20">
                  <c:v>6.5496711705999966E-2</c:v>
                </c:pt>
                <c:pt idx="21">
                  <c:v>6.061815879900001E-2</c:v>
                </c:pt>
                <c:pt idx="22">
                  <c:v>5.5836459401999994E-2</c:v>
                </c:pt>
                <c:pt idx="23">
                  <c:v>5.0714965605999973E-2</c:v>
                </c:pt>
                <c:pt idx="24">
                  <c:v>4.626418237099994E-2</c:v>
                </c:pt>
                <c:pt idx="25">
                  <c:v>4.245666787000002E-2</c:v>
                </c:pt>
                <c:pt idx="26">
                  <c:v>3.8879987569000019E-2</c:v>
                </c:pt>
                <c:pt idx="27">
                  <c:v>3.6281527726000018E-2</c:v>
                </c:pt>
                <c:pt idx="28">
                  <c:v>3.4094695304E-2</c:v>
                </c:pt>
                <c:pt idx="29">
                  <c:v>3.3048312970999971E-2</c:v>
                </c:pt>
                <c:pt idx="30">
                  <c:v>3.1342519651999967E-2</c:v>
                </c:pt>
                <c:pt idx="31">
                  <c:v>3.0118572548999967E-2</c:v>
                </c:pt>
                <c:pt idx="32">
                  <c:v>2.7931740126999949E-2</c:v>
                </c:pt>
                <c:pt idx="33">
                  <c:v>2.513795903799998E-2</c:v>
                </c:pt>
                <c:pt idx="34">
                  <c:v>2.3556461056999933E-2</c:v>
                </c:pt>
                <c:pt idx="35">
                  <c:v>2.2389818947999962E-2</c:v>
                </c:pt>
                <c:pt idx="36">
                  <c:v>2.0846255259999946E-2</c:v>
                </c:pt>
                <c:pt idx="37">
                  <c:v>1.8715113605999978E-2</c:v>
                </c:pt>
                <c:pt idx="38">
                  <c:v>1.7449196649000021E-2</c:v>
                </c:pt>
                <c:pt idx="39">
                  <c:v>1.6152609413000008E-2</c:v>
                </c:pt>
                <c:pt idx="40">
                  <c:v>1.4655858253999954E-2</c:v>
                </c:pt>
                <c:pt idx="41">
                  <c:v>1.3005755703999977E-2</c:v>
                </c:pt>
                <c:pt idx="42">
                  <c:v>1.1088498887000031E-2</c:v>
                </c:pt>
                <c:pt idx="43">
                  <c:v>9.9194354399999574E-3</c:v>
                </c:pt>
                <c:pt idx="44">
                  <c:v>9.3032441160000312E-3</c:v>
                </c:pt>
                <c:pt idx="45">
                  <c:v>9.0098978289999687E-3</c:v>
                </c:pt>
                <c:pt idx="46">
                  <c:v>8.4582755119999575E-3</c:v>
                </c:pt>
                <c:pt idx="47">
                  <c:v>7.7750938439999917E-3</c:v>
                </c:pt>
                <c:pt idx="48">
                  <c:v>7.6552767629999297E-3</c:v>
                </c:pt>
                <c:pt idx="49">
                  <c:v>7.3772656149999616E-3</c:v>
                </c:pt>
                <c:pt idx="50">
                  <c:v>7.1299247449999603E-3</c:v>
                </c:pt>
                <c:pt idx="51">
                  <c:v>7.3434451630000064E-3</c:v>
                </c:pt>
                <c:pt idx="52">
                  <c:v>6.7078831369999925E-3</c:v>
                </c:pt>
                <c:pt idx="53">
                  <c:v>6.4016230479999603E-3</c:v>
                </c:pt>
                <c:pt idx="54">
                  <c:v>6.3786594779999817E-3</c:v>
                </c:pt>
                <c:pt idx="55">
                  <c:v>6.0861203029999311E-3</c:v>
                </c:pt>
                <c:pt idx="56">
                  <c:v>5.3222273759999661E-3</c:v>
                </c:pt>
                <c:pt idx="57">
                  <c:v>4.7044218269999272E-3</c:v>
                </c:pt>
                <c:pt idx="58">
                  <c:v>5.516012673999926E-3</c:v>
                </c:pt>
                <c:pt idx="59">
                  <c:v>5.5438971969999917E-3</c:v>
                </c:pt>
                <c:pt idx="60">
                  <c:v>5.217459292999993E-3</c:v>
                </c:pt>
                <c:pt idx="61">
                  <c:v>5.0427585560000043E-3</c:v>
                </c:pt>
                <c:pt idx="62">
                  <c:v>5.0084954099999246E-3</c:v>
                </c:pt>
                <c:pt idx="63">
                  <c:v>3.8160256970000139E-3</c:v>
                </c:pt>
                <c:pt idx="64">
                  <c:v>2.3677012949999687E-3</c:v>
                </c:pt>
                <c:pt idx="65">
                  <c:v>1.6393213209999757E-3</c:v>
                </c:pt>
                <c:pt idx="66">
                  <c:v>1.5211184650000265E-3</c:v>
                </c:pt>
                <c:pt idx="67">
                  <c:v>9.1219115499996395E-4</c:v>
                </c:pt>
                <c:pt idx="68">
                  <c:v>8.38379491999941E-4</c:v>
                </c:pt>
                <c:pt idx="69">
                  <c:v>8.3720796199993064E-4</c:v>
                </c:pt>
                <c:pt idx="70">
                  <c:v>9.08676563999955E-4</c:v>
                </c:pt>
                <c:pt idx="71">
                  <c:v>1.566916018999942E-3</c:v>
                </c:pt>
                <c:pt idx="72">
                  <c:v>2.4818172780000092E-3</c:v>
                </c:pt>
                <c:pt idx="73">
                  <c:v>2.8680597899999327E-3</c:v>
                </c:pt>
                <c:pt idx="74">
                  <c:v>2.6901306029999406E-3</c:v>
                </c:pt>
                <c:pt idx="75">
                  <c:v>2.8366606759999691E-3</c:v>
                </c:pt>
                <c:pt idx="76">
                  <c:v>3.1284710160000007E-3</c:v>
                </c:pt>
                <c:pt idx="77">
                  <c:v>3.0159179479999354E-3</c:v>
                </c:pt>
                <c:pt idx="78">
                  <c:v>3.0381526830000061E-3</c:v>
                </c:pt>
                <c:pt idx="79">
                  <c:v>2.7399637189999826E-3</c:v>
                </c:pt>
                <c:pt idx="80">
                  <c:v>2.2795451259999266E-3</c:v>
                </c:pt>
                <c:pt idx="81">
                  <c:v>1.8723959629999287E-3</c:v>
                </c:pt>
                <c:pt idx="82">
                  <c:v>1.7671069089999492E-3</c:v>
                </c:pt>
                <c:pt idx="83">
                  <c:v>1.3906280240000291E-3</c:v>
                </c:pt>
                <c:pt idx="84">
                  <c:v>9.8509308700001075E-4</c:v>
                </c:pt>
                <c:pt idx="85">
                  <c:v>2.0344368199998186E-4</c:v>
                </c:pt>
                <c:pt idx="86">
                  <c:v>-1.2591947899998068E-4</c:v>
                </c:pt>
                <c:pt idx="87">
                  <c:v>-9.8338149000065656E-5</c:v>
                </c:pt>
                <c:pt idx="88">
                  <c:v>1.4420753659999397E-3</c:v>
                </c:pt>
                <c:pt idx="89">
                  <c:v>2.4021749299999451E-3</c:v>
                </c:pt>
                <c:pt idx="90">
                  <c:v>2.0821939259999533E-3</c:v>
                </c:pt>
                <c:pt idx="91">
                  <c:v>1.6718163129999519E-3</c:v>
                </c:pt>
                <c:pt idx="92">
                  <c:v>8.9420247200000524E-4</c:v>
                </c:pt>
                <c:pt idx="93">
                  <c:v>1.5129447200001866E-4</c:v>
                </c:pt>
                <c:pt idx="94">
                  <c:v>0</c:v>
                </c:pt>
              </c:numCache>
            </c:numRef>
          </c:xVal>
          <c:yVal>
            <c:numRef>
              <c:f>T!$T$3:$T$97</c:f>
              <c:numCache>
                <c:formatCode>General</c:formatCode>
                <c:ptCount val="95"/>
                <c:pt idx="0">
                  <c:v>5.99224118059E+16</c:v>
                </c:pt>
                <c:pt idx="1">
                  <c:v>5.99224118059E+16</c:v>
                </c:pt>
                <c:pt idx="2">
                  <c:v>6.88653987057E+16</c:v>
                </c:pt>
                <c:pt idx="3">
                  <c:v>7.49459021769E+16</c:v>
                </c:pt>
                <c:pt idx="4">
                  <c:v>8.5070866547799984E+16</c:v>
                </c:pt>
                <c:pt idx="5">
                  <c:v>9.71568381743E+16</c:v>
                </c:pt>
                <c:pt idx="6">
                  <c:v>1.29899312309E+17</c:v>
                </c:pt>
                <c:pt idx="7">
                  <c:v>1.49974264898E+17</c:v>
                </c:pt>
                <c:pt idx="8">
                  <c:v>1.7606391305799997E+17</c:v>
                </c:pt>
                <c:pt idx="9">
                  <c:v>2.08082781161E+17</c:v>
                </c:pt>
                <c:pt idx="10">
                  <c:v>1.52007172433E+17</c:v>
                </c:pt>
                <c:pt idx="11">
                  <c:v>1.89455353151E+17</c:v>
                </c:pt>
                <c:pt idx="12">
                  <c:v>9.9999999999999995E-7</c:v>
                </c:pt>
                <c:pt idx="13">
                  <c:v>9.9999999999999995E-7</c:v>
                </c:pt>
                <c:pt idx="14">
                  <c:v>9.9999999999999995E-7</c:v>
                </c:pt>
                <c:pt idx="15">
                  <c:v>9.9999999999999995E-7</c:v>
                </c:pt>
                <c:pt idx="16">
                  <c:v>9.9999999999999995E-7</c:v>
                </c:pt>
                <c:pt idx="17">
                  <c:v>9.9999999999999995E-7</c:v>
                </c:pt>
                <c:pt idx="18">
                  <c:v>9.9999999999999995E-7</c:v>
                </c:pt>
                <c:pt idx="19">
                  <c:v>9.9999999999999995E-7</c:v>
                </c:pt>
                <c:pt idx="20">
                  <c:v>9.9999999999999995E-7</c:v>
                </c:pt>
                <c:pt idx="21">
                  <c:v>9.9999999999999995E-7</c:v>
                </c:pt>
                <c:pt idx="22">
                  <c:v>9.9999999999999995E-7</c:v>
                </c:pt>
                <c:pt idx="23">
                  <c:v>9.9999999999999995E-7</c:v>
                </c:pt>
                <c:pt idx="24">
                  <c:v>9.9999999999999995E-7</c:v>
                </c:pt>
                <c:pt idx="25">
                  <c:v>9.9999999999999995E-7</c:v>
                </c:pt>
                <c:pt idx="26">
                  <c:v>9.9999999999999995E-7</c:v>
                </c:pt>
                <c:pt idx="27">
                  <c:v>9.9999999999999995E-7</c:v>
                </c:pt>
                <c:pt idx="28">
                  <c:v>9.9999999999999995E-7</c:v>
                </c:pt>
                <c:pt idx="29">
                  <c:v>9.9999999999999995E-7</c:v>
                </c:pt>
                <c:pt idx="30">
                  <c:v>9.9999999999999995E-7</c:v>
                </c:pt>
                <c:pt idx="31">
                  <c:v>9.9999999999999995E-7</c:v>
                </c:pt>
                <c:pt idx="32">
                  <c:v>9.9999999999999995E-7</c:v>
                </c:pt>
                <c:pt idx="33">
                  <c:v>9.9999999999999995E-7</c:v>
                </c:pt>
                <c:pt idx="34">
                  <c:v>9.9999999999999995E-7</c:v>
                </c:pt>
                <c:pt idx="35">
                  <c:v>9.9999999999999995E-7</c:v>
                </c:pt>
                <c:pt idx="36">
                  <c:v>9.9999999999999995E-7</c:v>
                </c:pt>
                <c:pt idx="37">
                  <c:v>9.9999999999999995E-7</c:v>
                </c:pt>
                <c:pt idx="38">
                  <c:v>9.9999999999999995E-7</c:v>
                </c:pt>
                <c:pt idx="39">
                  <c:v>9.9999999999999995E-7</c:v>
                </c:pt>
                <c:pt idx="40">
                  <c:v>9.9999999999999995E-7</c:v>
                </c:pt>
                <c:pt idx="41">
                  <c:v>9.9999999999999995E-7</c:v>
                </c:pt>
                <c:pt idx="42">
                  <c:v>9.9999999999999995E-7</c:v>
                </c:pt>
                <c:pt idx="43">
                  <c:v>9.9999999999999995E-7</c:v>
                </c:pt>
                <c:pt idx="44">
                  <c:v>9.9999999999999995E-7</c:v>
                </c:pt>
                <c:pt idx="45">
                  <c:v>9.9999999999999995E-7</c:v>
                </c:pt>
                <c:pt idx="46">
                  <c:v>9.9999999999999995E-7</c:v>
                </c:pt>
                <c:pt idx="47">
                  <c:v>9.9999999999999995E-7</c:v>
                </c:pt>
                <c:pt idx="48">
                  <c:v>9.9999999999999995E-7</c:v>
                </c:pt>
                <c:pt idx="49">
                  <c:v>9.9999999999999995E-7</c:v>
                </c:pt>
                <c:pt idx="50">
                  <c:v>9.9999999999999995E-7</c:v>
                </c:pt>
                <c:pt idx="51">
                  <c:v>9.9999999999999995E-7</c:v>
                </c:pt>
                <c:pt idx="52">
                  <c:v>9.9999999999999995E-7</c:v>
                </c:pt>
                <c:pt idx="53">
                  <c:v>9.9999999999999995E-7</c:v>
                </c:pt>
                <c:pt idx="54">
                  <c:v>9.9999999999999995E-7</c:v>
                </c:pt>
                <c:pt idx="55">
                  <c:v>9.9999999999999995E-7</c:v>
                </c:pt>
                <c:pt idx="56">
                  <c:v>9.9999999999999995E-7</c:v>
                </c:pt>
                <c:pt idx="57">
                  <c:v>1E+42</c:v>
                </c:pt>
                <c:pt idx="58">
                  <c:v>1E+42</c:v>
                </c:pt>
                <c:pt idx="59">
                  <c:v>1E+42</c:v>
                </c:pt>
                <c:pt idx="60">
                  <c:v>1E+42</c:v>
                </c:pt>
                <c:pt idx="61">
                  <c:v>1E+42</c:v>
                </c:pt>
                <c:pt idx="62">
                  <c:v>1E+42</c:v>
                </c:pt>
                <c:pt idx="63">
                  <c:v>1E+42</c:v>
                </c:pt>
                <c:pt idx="64">
                  <c:v>1E+42</c:v>
                </c:pt>
                <c:pt idx="65">
                  <c:v>1E+42</c:v>
                </c:pt>
                <c:pt idx="66">
                  <c:v>1E+42</c:v>
                </c:pt>
                <c:pt idx="67">
                  <c:v>1E+42</c:v>
                </c:pt>
                <c:pt idx="68">
                  <c:v>1E+42</c:v>
                </c:pt>
                <c:pt idx="69">
                  <c:v>1E+42</c:v>
                </c:pt>
                <c:pt idx="70">
                  <c:v>1E+42</c:v>
                </c:pt>
                <c:pt idx="71">
                  <c:v>1E+42</c:v>
                </c:pt>
                <c:pt idx="72">
                  <c:v>1E+42</c:v>
                </c:pt>
                <c:pt idx="73">
                  <c:v>1E+42</c:v>
                </c:pt>
                <c:pt idx="74">
                  <c:v>1E+42</c:v>
                </c:pt>
                <c:pt idx="75">
                  <c:v>1E+42</c:v>
                </c:pt>
                <c:pt idx="76">
                  <c:v>1E+42</c:v>
                </c:pt>
                <c:pt idx="77">
                  <c:v>1E+42</c:v>
                </c:pt>
                <c:pt idx="78">
                  <c:v>1E+42</c:v>
                </c:pt>
                <c:pt idx="79">
                  <c:v>1E+42</c:v>
                </c:pt>
                <c:pt idx="80">
                  <c:v>1E+42</c:v>
                </c:pt>
                <c:pt idx="81">
                  <c:v>1E+42</c:v>
                </c:pt>
                <c:pt idx="82">
                  <c:v>1E+42</c:v>
                </c:pt>
                <c:pt idx="83">
                  <c:v>1E+42</c:v>
                </c:pt>
                <c:pt idx="84">
                  <c:v>1E+42</c:v>
                </c:pt>
                <c:pt idx="85">
                  <c:v>1E+42</c:v>
                </c:pt>
                <c:pt idx="86">
                  <c:v>1E+42</c:v>
                </c:pt>
                <c:pt idx="87">
                  <c:v>1E+42</c:v>
                </c:pt>
                <c:pt idx="88">
                  <c:v>1E+42</c:v>
                </c:pt>
                <c:pt idx="89">
                  <c:v>1E+42</c:v>
                </c:pt>
                <c:pt idx="90">
                  <c:v>1E+42</c:v>
                </c:pt>
                <c:pt idx="91">
                  <c:v>1E+42</c:v>
                </c:pt>
                <c:pt idx="92">
                  <c:v>1E+42</c:v>
                </c:pt>
                <c:pt idx="93">
                  <c:v>1E+42</c:v>
                </c:pt>
                <c:pt idx="94">
                  <c:v>1E+42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85D-4194-AEF4-EDB57B7333BC}"/>
            </c:ext>
          </c:extLst>
        </c:ser>
        <c:ser>
          <c:idx val="4"/>
          <c:order val="4"/>
          <c:tx>
            <c:strRef>
              <c:f>T!$U$2</c:f>
              <c:strCache>
                <c:ptCount val="1"/>
                <c:pt idx="0">
                  <c:v>裾状近似付加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T!$R$3:$R$97</c:f>
              <c:numCache>
                <c:formatCode>General</c:formatCode>
                <c:ptCount val="95"/>
                <c:pt idx="0">
                  <c:v>0.56468368509599998</c:v>
                </c:pt>
                <c:pt idx="1">
                  <c:v>0.50937455840879997</c:v>
                </c:pt>
                <c:pt idx="2">
                  <c:v>0.45733625549000001</c:v>
                </c:pt>
                <c:pt idx="3">
                  <c:v>0.40731694471199997</c:v>
                </c:pt>
                <c:pt idx="4">
                  <c:v>0.360195652398</c:v>
                </c:pt>
                <c:pt idx="5">
                  <c:v>0.31614477779599998</c:v>
                </c:pt>
                <c:pt idx="6">
                  <c:v>0.278064276439</c:v>
                </c:pt>
                <c:pt idx="7">
                  <c:v>0.24395936956199998</c:v>
                </c:pt>
                <c:pt idx="8">
                  <c:v>0.21384393950299996</c:v>
                </c:pt>
                <c:pt idx="9">
                  <c:v>0.18833026187199997</c:v>
                </c:pt>
                <c:pt idx="10">
                  <c:v>0.16665093401799996</c:v>
                </c:pt>
                <c:pt idx="11">
                  <c:v>0.14821773228699997</c:v>
                </c:pt>
                <c:pt idx="12">
                  <c:v>0.132562612089</c:v>
                </c:pt>
                <c:pt idx="13">
                  <c:v>0.11797853029599997</c:v>
                </c:pt>
                <c:pt idx="14">
                  <c:v>0.10681257031799996</c:v>
                </c:pt>
                <c:pt idx="15">
                  <c:v>9.673379099899998E-2</c:v>
                </c:pt>
                <c:pt idx="16">
                  <c:v>8.859692456899998E-2</c:v>
                </c:pt>
                <c:pt idx="17">
                  <c:v>8.1330125509999962E-2</c:v>
                </c:pt>
                <c:pt idx="18">
                  <c:v>7.5536306925999996E-2</c:v>
                </c:pt>
                <c:pt idx="19">
                  <c:v>7.0168643789999985E-2</c:v>
                </c:pt>
                <c:pt idx="20">
                  <c:v>6.5496711705999966E-2</c:v>
                </c:pt>
                <c:pt idx="21">
                  <c:v>6.061815879900001E-2</c:v>
                </c:pt>
                <c:pt idx="22">
                  <c:v>5.5836459401999994E-2</c:v>
                </c:pt>
                <c:pt idx="23">
                  <c:v>5.0714965605999973E-2</c:v>
                </c:pt>
                <c:pt idx="24">
                  <c:v>4.626418237099994E-2</c:v>
                </c:pt>
                <c:pt idx="25">
                  <c:v>4.245666787000002E-2</c:v>
                </c:pt>
                <c:pt idx="26">
                  <c:v>3.8879987569000019E-2</c:v>
                </c:pt>
                <c:pt idx="27">
                  <c:v>3.6281527726000018E-2</c:v>
                </c:pt>
                <c:pt idx="28">
                  <c:v>3.4094695304E-2</c:v>
                </c:pt>
                <c:pt idx="29">
                  <c:v>3.3048312970999971E-2</c:v>
                </c:pt>
                <c:pt idx="30">
                  <c:v>3.1342519651999967E-2</c:v>
                </c:pt>
                <c:pt idx="31">
                  <c:v>3.0118572548999967E-2</c:v>
                </c:pt>
                <c:pt idx="32">
                  <c:v>2.7931740126999949E-2</c:v>
                </c:pt>
                <c:pt idx="33">
                  <c:v>2.513795903799998E-2</c:v>
                </c:pt>
                <c:pt idx="34">
                  <c:v>2.3556461056999933E-2</c:v>
                </c:pt>
                <c:pt idx="35">
                  <c:v>2.2389818947999962E-2</c:v>
                </c:pt>
                <c:pt idx="36">
                  <c:v>2.0846255259999946E-2</c:v>
                </c:pt>
                <c:pt idx="37">
                  <c:v>1.8715113605999978E-2</c:v>
                </c:pt>
                <c:pt idx="38">
                  <c:v>1.7449196649000021E-2</c:v>
                </c:pt>
                <c:pt idx="39">
                  <c:v>1.6152609413000008E-2</c:v>
                </c:pt>
                <c:pt idx="40">
                  <c:v>1.4655858253999954E-2</c:v>
                </c:pt>
                <c:pt idx="41">
                  <c:v>1.3005755703999977E-2</c:v>
                </c:pt>
                <c:pt idx="42">
                  <c:v>1.1088498887000031E-2</c:v>
                </c:pt>
                <c:pt idx="43">
                  <c:v>9.9194354399999574E-3</c:v>
                </c:pt>
                <c:pt idx="44">
                  <c:v>9.3032441160000312E-3</c:v>
                </c:pt>
                <c:pt idx="45">
                  <c:v>9.0098978289999687E-3</c:v>
                </c:pt>
                <c:pt idx="46">
                  <c:v>8.4582755119999575E-3</c:v>
                </c:pt>
                <c:pt idx="47">
                  <c:v>7.7750938439999917E-3</c:v>
                </c:pt>
                <c:pt idx="48">
                  <c:v>7.6552767629999297E-3</c:v>
                </c:pt>
                <c:pt idx="49">
                  <c:v>7.3772656149999616E-3</c:v>
                </c:pt>
                <c:pt idx="50">
                  <c:v>7.1299247449999603E-3</c:v>
                </c:pt>
                <c:pt idx="51">
                  <c:v>7.3434451630000064E-3</c:v>
                </c:pt>
                <c:pt idx="52">
                  <c:v>6.7078831369999925E-3</c:v>
                </c:pt>
                <c:pt idx="53">
                  <c:v>6.4016230479999603E-3</c:v>
                </c:pt>
                <c:pt idx="54">
                  <c:v>6.3786594779999817E-3</c:v>
                </c:pt>
                <c:pt idx="55">
                  <c:v>6.0861203029999311E-3</c:v>
                </c:pt>
                <c:pt idx="56">
                  <c:v>5.3222273759999661E-3</c:v>
                </c:pt>
                <c:pt idx="57">
                  <c:v>4.7044218269999272E-3</c:v>
                </c:pt>
                <c:pt idx="58">
                  <c:v>5.516012673999926E-3</c:v>
                </c:pt>
                <c:pt idx="59">
                  <c:v>5.5438971969999917E-3</c:v>
                </c:pt>
                <c:pt idx="60">
                  <c:v>5.217459292999993E-3</c:v>
                </c:pt>
                <c:pt idx="61">
                  <c:v>5.0427585560000043E-3</c:v>
                </c:pt>
                <c:pt idx="62">
                  <c:v>5.0084954099999246E-3</c:v>
                </c:pt>
                <c:pt idx="63">
                  <c:v>3.8160256970000139E-3</c:v>
                </c:pt>
                <c:pt idx="64">
                  <c:v>2.3677012949999687E-3</c:v>
                </c:pt>
                <c:pt idx="65">
                  <c:v>1.6393213209999757E-3</c:v>
                </c:pt>
                <c:pt idx="66">
                  <c:v>1.5211184650000265E-3</c:v>
                </c:pt>
                <c:pt idx="67">
                  <c:v>9.1219115499996395E-4</c:v>
                </c:pt>
                <c:pt idx="68">
                  <c:v>8.38379491999941E-4</c:v>
                </c:pt>
                <c:pt idx="69">
                  <c:v>8.3720796199993064E-4</c:v>
                </c:pt>
                <c:pt idx="70">
                  <c:v>9.08676563999955E-4</c:v>
                </c:pt>
                <c:pt idx="71">
                  <c:v>1.566916018999942E-3</c:v>
                </c:pt>
                <c:pt idx="72">
                  <c:v>2.4818172780000092E-3</c:v>
                </c:pt>
                <c:pt idx="73">
                  <c:v>2.8680597899999327E-3</c:v>
                </c:pt>
                <c:pt idx="74">
                  <c:v>2.6901306029999406E-3</c:v>
                </c:pt>
                <c:pt idx="75">
                  <c:v>2.8366606759999691E-3</c:v>
                </c:pt>
                <c:pt idx="76">
                  <c:v>3.1284710160000007E-3</c:v>
                </c:pt>
                <c:pt idx="77">
                  <c:v>3.0159179479999354E-3</c:v>
                </c:pt>
                <c:pt idx="78">
                  <c:v>3.0381526830000061E-3</c:v>
                </c:pt>
                <c:pt idx="79">
                  <c:v>2.7399637189999826E-3</c:v>
                </c:pt>
                <c:pt idx="80">
                  <c:v>2.2795451259999266E-3</c:v>
                </c:pt>
                <c:pt idx="81">
                  <c:v>1.8723959629999287E-3</c:v>
                </c:pt>
                <c:pt idx="82">
                  <c:v>1.7671069089999492E-3</c:v>
                </c:pt>
                <c:pt idx="83">
                  <c:v>1.3906280240000291E-3</c:v>
                </c:pt>
                <c:pt idx="84">
                  <c:v>9.8509308700001075E-4</c:v>
                </c:pt>
                <c:pt idx="85">
                  <c:v>2.0344368199998186E-4</c:v>
                </c:pt>
                <c:pt idx="86">
                  <c:v>-1.2591947899998068E-4</c:v>
                </c:pt>
                <c:pt idx="87">
                  <c:v>-9.8338149000065656E-5</c:v>
                </c:pt>
                <c:pt idx="88">
                  <c:v>1.4420753659999397E-3</c:v>
                </c:pt>
                <c:pt idx="89">
                  <c:v>2.4021749299999451E-3</c:v>
                </c:pt>
                <c:pt idx="90">
                  <c:v>2.0821939259999533E-3</c:v>
                </c:pt>
                <c:pt idx="91">
                  <c:v>1.6718163129999519E-3</c:v>
                </c:pt>
                <c:pt idx="92">
                  <c:v>8.9420247200000524E-4</c:v>
                </c:pt>
                <c:pt idx="93">
                  <c:v>1.5129447200001866E-4</c:v>
                </c:pt>
                <c:pt idx="94">
                  <c:v>0</c:v>
                </c:pt>
              </c:numCache>
            </c:numRef>
          </c:xVal>
          <c:yVal>
            <c:numRef>
              <c:f>T!$U$3:$U$97</c:f>
              <c:numCache>
                <c:formatCode>General</c:formatCode>
                <c:ptCount val="95"/>
                <c:pt idx="0">
                  <c:v>5.99224118059E+16</c:v>
                </c:pt>
                <c:pt idx="1">
                  <c:v>5.99224118059E+16</c:v>
                </c:pt>
                <c:pt idx="2">
                  <c:v>6.88653987057E+16</c:v>
                </c:pt>
                <c:pt idx="3">
                  <c:v>7.49459021769E+16</c:v>
                </c:pt>
                <c:pt idx="4">
                  <c:v>8.5070866547799984E+16</c:v>
                </c:pt>
                <c:pt idx="5">
                  <c:v>9.71568381743E+16</c:v>
                </c:pt>
                <c:pt idx="6">
                  <c:v>1.29899312309E+17</c:v>
                </c:pt>
                <c:pt idx="7">
                  <c:v>1.49974264898E+17</c:v>
                </c:pt>
                <c:pt idx="8">
                  <c:v>1.7606391305799997E+17</c:v>
                </c:pt>
                <c:pt idx="9">
                  <c:v>2.08082781161E+17</c:v>
                </c:pt>
                <c:pt idx="10">
                  <c:v>2.3982602617159024E+17</c:v>
                </c:pt>
                <c:pt idx="94">
                  <c:v>7.1430475220962765E+17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85D-4194-AEF4-EDB57B7333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398383"/>
        <c:axId val="1"/>
      </c:scatterChart>
      <c:valAx>
        <c:axId val="17398383"/>
        <c:scaling>
          <c:orientation val="maxMin"/>
          <c:max val="1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 pitchFamily="34" charset="0"/>
                    <a:ea typeface="Arial"/>
                    <a:cs typeface="Arial" pitchFamily="34" charset="0"/>
                  </a:defRPr>
                </a:pPr>
                <a:r>
                  <a:rPr lang="en-US" altLang="en-US">
                    <a:latin typeface="Arial" pitchFamily="34" charset="0"/>
                    <a:cs typeface="Arial" pitchFamily="34" charset="0"/>
                  </a:rPr>
                  <a:t>Energy (eV)</a:t>
                </a:r>
              </a:p>
            </c:rich>
          </c:tx>
          <c:layout>
            <c:manualLayout>
              <c:xMode val="edge"/>
              <c:yMode val="edge"/>
              <c:x val="0.47645485370254592"/>
              <c:y val="0.9523525607238988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in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ja-JP"/>
          </a:p>
        </c:txPr>
        <c:crossAx val="1"/>
        <c:crossesAt val="10"/>
        <c:crossBetween val="midCat"/>
        <c:majorUnit val="0.5"/>
        <c:minorUnit val="0.1"/>
      </c:valAx>
      <c:valAx>
        <c:axId val="1"/>
        <c:scaling>
          <c:logBase val="10"/>
          <c:orientation val="minMax"/>
          <c:max val="1E+21"/>
          <c:min val="100000000000000"/>
        </c:scaling>
        <c:delete val="0"/>
        <c:axPos val="r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 pitchFamily="34" charset="0"/>
                    <a:ea typeface="Arial"/>
                    <a:cs typeface="Arial" pitchFamily="34" charset="0"/>
                  </a:defRPr>
                </a:pPr>
                <a:r>
                  <a:rPr lang="en-US" altLang="ja-JP" sz="1000" b="0" i="0" strike="noStrike">
                    <a:solidFill>
                      <a:srgbClr val="000000"/>
                    </a:solidFill>
                    <a:latin typeface="Arial" pitchFamily="34" charset="0"/>
                    <a:cs typeface="Arial" pitchFamily="34" charset="0"/>
                  </a:rPr>
                  <a:t>Trap (cm-2eV-1)</a:t>
                </a:r>
              </a:p>
            </c:rich>
          </c:tx>
          <c:layout>
            <c:manualLayout>
              <c:xMode val="edge"/>
              <c:yMode val="edge"/>
              <c:x val="0"/>
              <c:y val="0.335062745681833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out"/>
        <c:minorTickMark val="out"/>
        <c:tickLblPos val="high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ja-JP"/>
          </a:p>
        </c:txPr>
        <c:crossAx val="17398383"/>
        <c:crossesAt val="10"/>
        <c:crossBetween val="midCat"/>
        <c:majorUnit val="10"/>
        <c:minorUnit val="10"/>
      </c:valAx>
      <c:spPr>
        <a:noFill/>
        <a:ln w="254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3.5714285714285712E-2"/>
          <c:y val="9.6774193548387094E-2"/>
          <c:w val="0.9642857142857143"/>
          <c:h val="0.4157706093189964"/>
        </c:manualLayout>
      </c:layout>
      <c:overlay val="1"/>
      <c:spPr>
        <a:solidFill>
          <a:schemeClr val="bg1">
            <a:alpha val="80000"/>
          </a:schemeClr>
        </a:solidFill>
        <a:ln w="12700">
          <a:solidFill>
            <a:schemeClr val="tx1"/>
          </a:solidFill>
        </a:ln>
      </c:spPr>
      <c:txPr>
        <a:bodyPr/>
        <a:lstStyle/>
        <a:p>
          <a:pPr>
            <a:defRPr sz="1000"/>
          </a:pPr>
          <a:endParaRPr lang="ja-JP"/>
        </a:p>
      </c:txPr>
    </c:legend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ja-JP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300-000000000000}">
  <sheetPr/>
  <sheetViews>
    <sheetView zoomScale="200" workbookViewId="0"/>
  </sheetViews>
  <pageMargins left="2.7559055118110236" right="2.7559055118110236" top="4.3307086614173231" bottom="4.3307086614173231" header="0.78740157480314965" footer="0.78740157480314965"/>
  <pageSetup paperSize="9" orientation="portrait" horizontalDpi="4294967293" verticalDpi="300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420938" cy="2659063"/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3A2D90D-8102-5C74-AC1D-F99372A3502C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AMUTSU2019/A&#30740;&#31350;/&#30740;&#31350;/2_&#20849;&#21516;&#30740;&#31350;/FY2023/34_&#20986;&#20809;&#33288;&#29987;/2023_11_15_01_&#23665;&#21475;&#12373;&#12435;&#8594;&#31070;&#35895;&#20808;&#29983;&#12539;&#26408;&#26449;&#30566;/&#20986;&#20809;_2023_11_28_01/2_&#12488;&#12521;&#12483;&#12503;&#25277;&#20986;/&#12488;&#12521;&#12483;&#12503;&#25277;&#20986;_2023_12_25_01_&#916;L=2.43_&#25505;&#29992;/&#12488;&#12521;&#12483;&#12503;&#25277;&#20986;_2023_12_24_01_&#25505;&#29992;/Trial04&#8594;Best/Trap%20-%20&#12467;&#12500;&#1254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"/>
      <sheetName val="TforAtlas"/>
      <sheetName val="G"/>
    </sheetNames>
    <sheetDataSet>
      <sheetData sheetId="0">
        <row r="2">
          <cell r="H2" t="str">
            <v>E</v>
          </cell>
          <cell r="K2" t="str">
            <v>可変平均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2"/>
  <sheetViews>
    <sheetView tabSelected="1" workbookViewId="0">
      <selection activeCell="A13" sqref="A13:XFD709"/>
    </sheetView>
  </sheetViews>
  <sheetFormatPr defaultRowHeight="13.5" x14ac:dyDescent="0.15"/>
  <sheetData>
    <row r="1" spans="1:2" x14ac:dyDescent="0.15">
      <c r="A1" t="s">
        <v>12</v>
      </c>
      <c r="B1" t="s">
        <v>13</v>
      </c>
    </row>
    <row r="2" spans="1:2" x14ac:dyDescent="0.15">
      <c r="A2">
        <v>0.56468368509599998</v>
      </c>
      <c r="B2">
        <v>5.99224118059E+16</v>
      </c>
    </row>
    <row r="3" spans="1:2" x14ac:dyDescent="0.15">
      <c r="A3">
        <v>0.50937455840879997</v>
      </c>
      <c r="B3">
        <v>5.99224118059E+16</v>
      </c>
    </row>
    <row r="4" spans="1:2" x14ac:dyDescent="0.15">
      <c r="A4">
        <v>0.45733625549000001</v>
      </c>
      <c r="B4">
        <v>6.88653987057E+16</v>
      </c>
    </row>
    <row r="5" spans="1:2" x14ac:dyDescent="0.15">
      <c r="A5">
        <v>0.40731694471199997</v>
      </c>
      <c r="B5">
        <v>7.49459021769E+16</v>
      </c>
    </row>
    <row r="6" spans="1:2" x14ac:dyDescent="0.15">
      <c r="A6">
        <v>0.360195652398</v>
      </c>
      <c r="B6">
        <v>8.5070866547799984E+16</v>
      </c>
    </row>
    <row r="7" spans="1:2" x14ac:dyDescent="0.15">
      <c r="A7">
        <v>0.31614477779599998</v>
      </c>
      <c r="B7">
        <v>9.71568381743E+16</v>
      </c>
    </row>
    <row r="8" spans="1:2" x14ac:dyDescent="0.15">
      <c r="A8">
        <v>0.278064276439</v>
      </c>
      <c r="B8">
        <v>1.29899312309E+17</v>
      </c>
    </row>
    <row r="9" spans="1:2" x14ac:dyDescent="0.15">
      <c r="A9">
        <v>0.24395936956199998</v>
      </c>
      <c r="B9">
        <v>1.49974264898E+17</v>
      </c>
    </row>
    <row r="10" spans="1:2" x14ac:dyDescent="0.15">
      <c r="A10">
        <v>0.21384393950299996</v>
      </c>
      <c r="B10">
        <v>1.7606391305799997E+17</v>
      </c>
    </row>
    <row r="11" spans="1:2" x14ac:dyDescent="0.15">
      <c r="A11">
        <v>0.18833026187199997</v>
      </c>
      <c r="B11">
        <v>2.08082781161E+17</v>
      </c>
    </row>
    <row r="12" spans="1:2" x14ac:dyDescent="0.15">
      <c r="A12">
        <v>0.16665093401799996</v>
      </c>
      <c r="B12">
        <v>2.3982602617159024E+17</v>
      </c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103"/>
  <sheetViews>
    <sheetView topLeftCell="N1" zoomScale="75" zoomScaleNormal="75" workbookViewId="0">
      <selection activeCell="P1" sqref="P1:U1"/>
    </sheetView>
  </sheetViews>
  <sheetFormatPr defaultColWidth="12.625" defaultRowHeight="12" x14ac:dyDescent="0.15"/>
  <cols>
    <col min="1" max="16384" width="12.625" style="1"/>
  </cols>
  <sheetData>
    <row r="1" spans="1:21" x14ac:dyDescent="0.15">
      <c r="A1" s="7" t="s">
        <v>3</v>
      </c>
      <c r="B1" s="7"/>
      <c r="C1" s="7"/>
      <c r="D1" s="7"/>
      <c r="E1" s="7"/>
      <c r="F1" s="7" t="s">
        <v>4</v>
      </c>
      <c r="G1" s="7"/>
      <c r="H1" s="7"/>
      <c r="I1" s="7"/>
      <c r="J1" s="7"/>
      <c r="K1" s="7" t="s">
        <v>5</v>
      </c>
      <c r="L1" s="7"/>
      <c r="M1" s="7"/>
      <c r="N1" s="7"/>
      <c r="O1" s="7"/>
      <c r="P1" s="7" t="s">
        <v>6</v>
      </c>
      <c r="Q1" s="7"/>
      <c r="R1" s="7"/>
      <c r="S1" s="7"/>
      <c r="T1" s="7"/>
      <c r="U1" s="7"/>
    </row>
    <row r="2" spans="1:21" ht="13.5" x14ac:dyDescent="0.15">
      <c r="A2" s="2" t="s">
        <v>0</v>
      </c>
      <c r="B2" s="2" t="s">
        <v>2</v>
      </c>
      <c r="C2" s="2" t="s">
        <v>0</v>
      </c>
      <c r="D2" s="2" t="s">
        <v>2</v>
      </c>
      <c r="E2" s="2" t="s">
        <v>2</v>
      </c>
      <c r="F2" s="2" t="s">
        <v>0</v>
      </c>
      <c r="G2" s="2" t="s">
        <v>1</v>
      </c>
      <c r="H2" s="2" t="s">
        <v>0</v>
      </c>
      <c r="I2" s="2" t="s">
        <v>2</v>
      </c>
      <c r="J2" s="2" t="s">
        <v>2</v>
      </c>
      <c r="K2" s="2" t="s">
        <v>0</v>
      </c>
      <c r="L2" s="2" t="s">
        <v>1</v>
      </c>
      <c r="M2" s="2" t="s">
        <v>0</v>
      </c>
      <c r="N2" s="2" t="s">
        <v>2</v>
      </c>
      <c r="O2" s="2" t="s">
        <v>2</v>
      </c>
      <c r="P2" s="2" t="s">
        <v>0</v>
      </c>
      <c r="Q2" s="2" t="s">
        <v>1</v>
      </c>
      <c r="R2" s="2" t="s">
        <v>0</v>
      </c>
      <c r="S2" s="2" t="s">
        <v>2</v>
      </c>
      <c r="T2" s="2" t="s">
        <v>2</v>
      </c>
      <c r="U2" s="1" t="s">
        <v>7</v>
      </c>
    </row>
    <row r="3" spans="1:21" ht="13.5" customHeight="1" x14ac:dyDescent="0.15">
      <c r="A3" s="1">
        <v>2.8</v>
      </c>
      <c r="B3" s="1">
        <v>11253520000</v>
      </c>
      <c r="C3" s="2">
        <f>A3</f>
        <v>2.8</v>
      </c>
      <c r="D3" s="2">
        <v>11253520000</v>
      </c>
      <c r="E3" s="2">
        <f>D3</f>
        <v>11253520000</v>
      </c>
      <c r="F3" s="1">
        <v>0</v>
      </c>
      <c r="G3" s="1">
        <v>4.4007021861600002E+20</v>
      </c>
      <c r="H3" s="2">
        <f>$F$45-F3</f>
        <v>0.96205031493000004</v>
      </c>
      <c r="I3" s="2">
        <f t="shared" ref="I3:I45" si="0">G3*0.000001</f>
        <v>440070218616000</v>
      </c>
      <c r="J3" s="2">
        <f>I3</f>
        <v>440070218616000</v>
      </c>
      <c r="K3" s="1">
        <v>0</v>
      </c>
      <c r="L3" s="1">
        <v>8.9008333273600004E+21</v>
      </c>
      <c r="M3" s="2">
        <f>$K$91-K3</f>
        <v>0.95368563393799999</v>
      </c>
      <c r="N3" s="2">
        <f t="shared" ref="N3:N66" si="1">L3*0.000001</f>
        <v>8900833327360000</v>
      </c>
      <c r="O3" s="2">
        <f>N3</f>
        <v>8900833327360000</v>
      </c>
      <c r="P3" s="1">
        <v>0</v>
      </c>
      <c r="Q3" s="1">
        <v>5.9922411805900001E+22</v>
      </c>
      <c r="R3" s="2">
        <f>$P$97-P3</f>
        <v>0.56468368509599998</v>
      </c>
      <c r="S3" s="2">
        <f>Q3*0.000001</f>
        <v>5.99224118059E+16</v>
      </c>
      <c r="T3" s="2">
        <f>S3</f>
        <v>5.99224118059E+16</v>
      </c>
      <c r="U3" s="1">
        <f>T3</f>
        <v>5.99224118059E+16</v>
      </c>
    </row>
    <row r="4" spans="1:21" ht="13.5" x14ac:dyDescent="0.15">
      <c r="A4" s="1">
        <v>2.7719999999999998</v>
      </c>
      <c r="B4" s="1">
        <v>15472760000</v>
      </c>
      <c r="C4" s="2">
        <f t="shared" ref="C4:C67" si="2">A4</f>
        <v>2.7719999999999998</v>
      </c>
      <c r="D4" s="2">
        <v>15472760000</v>
      </c>
      <c r="E4" s="2">
        <f t="shared" ref="E4:E67" si="3">D4</f>
        <v>15472760000</v>
      </c>
      <c r="F4" s="1">
        <v>9.9394324267799997E-2</v>
      </c>
      <c r="G4" s="1">
        <v>4.4007021861600002E+20</v>
      </c>
      <c r="H4" s="2">
        <f t="shared" ref="H4:H45" si="4">$F$45-F4</f>
        <v>0.8626559906622</v>
      </c>
      <c r="I4" s="2">
        <f t="shared" si="0"/>
        <v>440070218616000</v>
      </c>
      <c r="J4" s="2">
        <f t="shared" ref="J4:J45" si="5">I4</f>
        <v>440070218616000</v>
      </c>
      <c r="K4" s="1">
        <v>8.9064835084600003E-2</v>
      </c>
      <c r="L4" s="1">
        <v>8.9008333273600004E+21</v>
      </c>
      <c r="M4" s="2">
        <f t="shared" ref="M4:M67" si="6">$K$91-K4</f>
        <v>0.86462079885340004</v>
      </c>
      <c r="N4" s="2">
        <f t="shared" si="1"/>
        <v>8900833327360000</v>
      </c>
      <c r="O4" s="2">
        <f t="shared" ref="O4:O67" si="7">N4</f>
        <v>8900833327360000</v>
      </c>
      <c r="P4" s="1">
        <v>5.5309126687199998E-2</v>
      </c>
      <c r="Q4" s="1">
        <v>5.9922411805900001E+22</v>
      </c>
      <c r="R4" s="2">
        <f t="shared" ref="R4:R67" si="8">$P$97-P4</f>
        <v>0.50937455840879997</v>
      </c>
      <c r="S4" s="2">
        <f t="shared" ref="S4:S67" si="9">Q4*0.000001</f>
        <v>5.99224118059E+16</v>
      </c>
      <c r="T4" s="2">
        <f t="shared" ref="T4:T67" si="10">S4</f>
        <v>5.99224118059E+16</v>
      </c>
      <c r="U4" s="1">
        <f t="shared" ref="U4:U12" si="11">T4</f>
        <v>5.99224118059E+16</v>
      </c>
    </row>
    <row r="5" spans="1:21" ht="13.5" x14ac:dyDescent="0.15">
      <c r="A5" s="1">
        <v>2.7440000000000002</v>
      </c>
      <c r="B5" s="1">
        <v>21205930000</v>
      </c>
      <c r="C5" s="2">
        <f t="shared" si="2"/>
        <v>2.7440000000000002</v>
      </c>
      <c r="D5" s="2">
        <v>21205930000</v>
      </c>
      <c r="E5" s="2">
        <f t="shared" si="3"/>
        <v>21205930000</v>
      </c>
      <c r="F5" s="1">
        <v>0.19497603791400001</v>
      </c>
      <c r="G5" s="1">
        <v>3.34324991527E+21</v>
      </c>
      <c r="H5" s="2">
        <f t="shared" si="4"/>
        <v>0.76707427701600006</v>
      </c>
      <c r="I5" s="2">
        <f t="shared" si="0"/>
        <v>3343249915270000</v>
      </c>
      <c r="J5" s="2">
        <f t="shared" si="5"/>
        <v>3343249915270000</v>
      </c>
      <c r="K5" s="1">
        <v>0.17613933052399999</v>
      </c>
      <c r="L5" s="1">
        <v>1.077800072E+22</v>
      </c>
      <c r="M5" s="2">
        <f t="shared" si="6"/>
        <v>0.777546303414</v>
      </c>
      <c r="N5" s="2">
        <f t="shared" si="1"/>
        <v>1.077800072E+16</v>
      </c>
      <c r="O5" s="2">
        <f t="shared" si="7"/>
        <v>1.077800072E+16</v>
      </c>
      <c r="P5" s="1">
        <v>0.10734742960599999</v>
      </c>
      <c r="Q5" s="1">
        <v>6.8865398705700003E+22</v>
      </c>
      <c r="R5" s="2">
        <f t="shared" si="8"/>
        <v>0.45733625549000001</v>
      </c>
      <c r="S5" s="2">
        <f t="shared" si="9"/>
        <v>6.88653987057E+16</v>
      </c>
      <c r="T5" s="2">
        <f t="shared" si="10"/>
        <v>6.88653987057E+16</v>
      </c>
      <c r="U5" s="1">
        <f t="shared" si="11"/>
        <v>6.88653987057E+16</v>
      </c>
    </row>
    <row r="6" spans="1:21" ht="13.5" customHeight="1" x14ac:dyDescent="0.15">
      <c r="A6" s="1">
        <v>2.7160000000000002</v>
      </c>
      <c r="B6" s="1">
        <v>28970580000</v>
      </c>
      <c r="C6" s="2">
        <f t="shared" si="2"/>
        <v>2.7160000000000002</v>
      </c>
      <c r="D6" s="2">
        <v>28970580000</v>
      </c>
      <c r="E6" s="2">
        <f t="shared" si="3"/>
        <v>28970580000</v>
      </c>
      <c r="F6" s="1">
        <v>0.28549462569599998</v>
      </c>
      <c r="G6" s="1">
        <v>7.59681279525E+21</v>
      </c>
      <c r="H6" s="2">
        <f t="shared" si="4"/>
        <v>0.67655568923400011</v>
      </c>
      <c r="I6" s="2">
        <f t="shared" si="0"/>
        <v>7596812795250000</v>
      </c>
      <c r="J6" s="2">
        <f t="shared" si="5"/>
        <v>7596812795250000</v>
      </c>
      <c r="K6" s="1">
        <v>0.256036012285</v>
      </c>
      <c r="L6" s="1">
        <v>1.83938440143E+22</v>
      </c>
      <c r="M6" s="2">
        <f t="shared" si="6"/>
        <v>0.69764962165299993</v>
      </c>
      <c r="N6" s="2">
        <f t="shared" si="1"/>
        <v>1.83938440143E+16</v>
      </c>
      <c r="O6" s="2">
        <f t="shared" si="7"/>
        <v>1.83938440143E+16</v>
      </c>
      <c r="P6" s="1">
        <v>0.157366740384</v>
      </c>
      <c r="Q6" s="1">
        <v>7.4945902176900001E+22</v>
      </c>
      <c r="R6" s="2">
        <f t="shared" si="8"/>
        <v>0.40731694471199997</v>
      </c>
      <c r="S6" s="2">
        <f t="shared" si="9"/>
        <v>7.49459021769E+16</v>
      </c>
      <c r="T6" s="2">
        <f t="shared" si="10"/>
        <v>7.49459021769E+16</v>
      </c>
      <c r="U6" s="1">
        <f t="shared" si="11"/>
        <v>7.49459021769E+16</v>
      </c>
    </row>
    <row r="7" spans="1:21" ht="13.5" x14ac:dyDescent="0.15">
      <c r="A7" s="1">
        <v>2.6880000000000002</v>
      </c>
      <c r="B7" s="1">
        <v>39451840000</v>
      </c>
      <c r="C7" s="2">
        <f t="shared" si="2"/>
        <v>2.6880000000000002</v>
      </c>
      <c r="D7" s="2">
        <v>39451840000</v>
      </c>
      <c r="E7" s="2">
        <f t="shared" si="3"/>
        <v>39451840000</v>
      </c>
      <c r="F7" s="1">
        <v>0.36847067132400002</v>
      </c>
      <c r="G7" s="1">
        <v>1.49563806776E+22</v>
      </c>
      <c r="H7" s="2">
        <f t="shared" si="4"/>
        <v>0.59357964360600002</v>
      </c>
      <c r="I7" s="2">
        <f t="shared" si="0"/>
        <v>1.49563806776E+16</v>
      </c>
      <c r="J7" s="2">
        <f t="shared" si="5"/>
        <v>1.49563806776E+16</v>
      </c>
      <c r="K7" s="1">
        <v>0.32773469005400002</v>
      </c>
      <c r="L7" s="1">
        <v>2.90903152119E+22</v>
      </c>
      <c r="M7" s="2">
        <f t="shared" si="6"/>
        <v>0.62595094388399997</v>
      </c>
      <c r="N7" s="2">
        <f t="shared" si="1"/>
        <v>2.90903152119E+16</v>
      </c>
      <c r="O7" s="2">
        <f t="shared" si="7"/>
        <v>2.90903152119E+16</v>
      </c>
      <c r="P7" s="1">
        <v>0.20448803269800001</v>
      </c>
      <c r="Q7" s="1">
        <v>8.5070866547799994E+22</v>
      </c>
      <c r="R7" s="2">
        <f t="shared" si="8"/>
        <v>0.360195652398</v>
      </c>
      <c r="S7" s="2">
        <f t="shared" si="9"/>
        <v>8.5070866547799984E+16</v>
      </c>
      <c r="T7" s="2">
        <f t="shared" si="10"/>
        <v>8.5070866547799984E+16</v>
      </c>
      <c r="U7" s="1">
        <f t="shared" si="11"/>
        <v>8.5070866547799984E+16</v>
      </c>
    </row>
    <row r="8" spans="1:21" ht="13.5" customHeight="1" x14ac:dyDescent="0.15">
      <c r="A8" s="1">
        <v>2.66</v>
      </c>
      <c r="B8" s="1">
        <v>53553480000</v>
      </c>
      <c r="C8" s="2">
        <f t="shared" si="2"/>
        <v>2.66</v>
      </c>
      <c r="D8" s="2">
        <v>53553480000</v>
      </c>
      <c r="E8" s="2">
        <f t="shared" si="3"/>
        <v>53553480000</v>
      </c>
      <c r="F8" s="1">
        <v>0.44049616092299998</v>
      </c>
      <c r="G8" s="1">
        <v>2.8602780196799999E+22</v>
      </c>
      <c r="H8" s="2">
        <f t="shared" si="4"/>
        <v>0.52155415400700011</v>
      </c>
      <c r="I8" s="2">
        <f t="shared" si="0"/>
        <v>2.8602780196799996E+16</v>
      </c>
      <c r="J8" s="2">
        <f t="shared" si="5"/>
        <v>2.8602780196799996E+16</v>
      </c>
      <c r="K8" s="1">
        <v>0.39039257686700002</v>
      </c>
      <c r="L8" s="1">
        <v>4.4476460496400004E+22</v>
      </c>
      <c r="M8" s="2">
        <f t="shared" si="6"/>
        <v>0.56329305707099997</v>
      </c>
      <c r="N8" s="2">
        <f t="shared" si="1"/>
        <v>4.44764604964E+16</v>
      </c>
      <c r="O8" s="2">
        <f t="shared" si="7"/>
        <v>4.44764604964E+16</v>
      </c>
      <c r="P8" s="1">
        <v>0.2485389073</v>
      </c>
      <c r="Q8" s="1">
        <v>9.7156838174300001E+22</v>
      </c>
      <c r="R8" s="2">
        <f t="shared" si="8"/>
        <v>0.31614477779599998</v>
      </c>
      <c r="S8" s="2">
        <f t="shared" si="9"/>
        <v>9.71568381743E+16</v>
      </c>
      <c r="T8" s="2">
        <f t="shared" si="10"/>
        <v>9.71568381743E+16</v>
      </c>
      <c r="U8" s="1">
        <f t="shared" si="11"/>
        <v>9.71568381743E+16</v>
      </c>
    </row>
    <row r="9" spans="1:21" ht="13.5" x14ac:dyDescent="0.15">
      <c r="A9" s="1">
        <v>2.6320000000000001</v>
      </c>
      <c r="B9" s="1">
        <v>72463340000</v>
      </c>
      <c r="C9" s="2">
        <f t="shared" si="2"/>
        <v>2.6320000000000001</v>
      </c>
      <c r="D9" s="2">
        <v>72463340000</v>
      </c>
      <c r="E9" s="2">
        <f t="shared" si="3"/>
        <v>72463340000</v>
      </c>
      <c r="F9" s="1">
        <v>0.49946868337099998</v>
      </c>
      <c r="G9" s="1">
        <v>5.2193745721899998E+22</v>
      </c>
      <c r="H9" s="2">
        <f t="shared" si="4"/>
        <v>0.46258163155900006</v>
      </c>
      <c r="I9" s="2">
        <f t="shared" si="0"/>
        <v>5.2193745721899992E+16</v>
      </c>
      <c r="J9" s="2">
        <f t="shared" si="5"/>
        <v>5.2193745721899992E+16</v>
      </c>
      <c r="K9" s="1">
        <v>0.44570170355400002</v>
      </c>
      <c r="L9" s="1">
        <v>6.1016671403799996E+22</v>
      </c>
      <c r="M9" s="2">
        <f t="shared" si="6"/>
        <v>0.50798393038399992</v>
      </c>
      <c r="N9" s="2">
        <f t="shared" si="1"/>
        <v>6.1016671403799992E+16</v>
      </c>
      <c r="O9" s="2">
        <f t="shared" si="7"/>
        <v>6.1016671403799992E+16</v>
      </c>
      <c r="P9" s="1">
        <v>0.28661940865699997</v>
      </c>
      <c r="Q9" s="1">
        <v>1.29899312309E+23</v>
      </c>
      <c r="R9" s="2">
        <f t="shared" si="8"/>
        <v>0.278064276439</v>
      </c>
      <c r="S9" s="2">
        <f t="shared" si="9"/>
        <v>1.29899312309E+17</v>
      </c>
      <c r="T9" s="2">
        <f t="shared" si="10"/>
        <v>1.29899312309E+17</v>
      </c>
      <c r="U9" s="1">
        <f t="shared" si="11"/>
        <v>1.29899312309E+17</v>
      </c>
    </row>
    <row r="10" spans="1:21" ht="13.5" x14ac:dyDescent="0.15">
      <c r="A10" s="1">
        <v>2.6040000000000001</v>
      </c>
      <c r="B10" s="1">
        <v>97737050000</v>
      </c>
      <c r="C10" s="2">
        <f t="shared" si="2"/>
        <v>2.6040000000000001</v>
      </c>
      <c r="D10" s="2">
        <v>97737050000</v>
      </c>
      <c r="E10" s="2">
        <f t="shared" si="3"/>
        <v>97737050000</v>
      </c>
      <c r="F10" s="1">
        <v>0.54683533791200001</v>
      </c>
      <c r="G10" s="1">
        <v>8.5633267501999998E+22</v>
      </c>
      <c r="H10" s="2">
        <f t="shared" si="4"/>
        <v>0.41521497701800003</v>
      </c>
      <c r="I10" s="2">
        <f t="shared" si="0"/>
        <v>8.5633267502E+16</v>
      </c>
      <c r="J10" s="2">
        <f t="shared" si="5"/>
        <v>8.5633267502E+16</v>
      </c>
      <c r="K10" s="1">
        <v>0.49774000647299999</v>
      </c>
      <c r="L10" s="1">
        <v>6.9445417840999999E+22</v>
      </c>
      <c r="M10" s="2">
        <f t="shared" si="6"/>
        <v>0.455945627465</v>
      </c>
      <c r="N10" s="2">
        <f t="shared" si="1"/>
        <v>6.9445417841E+16</v>
      </c>
      <c r="O10" s="2">
        <f t="shared" si="7"/>
        <v>6.9445417841E+16</v>
      </c>
      <c r="P10" s="1">
        <v>0.32072431553399999</v>
      </c>
      <c r="Q10" s="1">
        <v>1.4997426489799999E+23</v>
      </c>
      <c r="R10" s="2">
        <f t="shared" si="8"/>
        <v>0.24395936956199998</v>
      </c>
      <c r="S10" s="2">
        <f t="shared" si="9"/>
        <v>1.49974264898E+17</v>
      </c>
      <c r="T10" s="2">
        <f t="shared" si="10"/>
        <v>1.49974264898E+17</v>
      </c>
      <c r="U10" s="1">
        <f t="shared" si="11"/>
        <v>1.49974264898E+17</v>
      </c>
    </row>
    <row r="11" spans="1:21" ht="13.5" customHeight="1" x14ac:dyDescent="0.15">
      <c r="A11" s="1">
        <v>2.5760000000000001</v>
      </c>
      <c r="B11" s="1">
        <v>131404600000</v>
      </c>
      <c r="C11" s="2">
        <f t="shared" si="2"/>
        <v>2.5760000000000001</v>
      </c>
      <c r="D11" s="2">
        <v>131404600000</v>
      </c>
      <c r="E11" s="2">
        <f t="shared" si="3"/>
        <v>131404600000</v>
      </c>
      <c r="F11" s="1">
        <v>0.58553135175299997</v>
      </c>
      <c r="G11" s="1">
        <v>1.26016821581E+23</v>
      </c>
      <c r="H11" s="2">
        <f t="shared" si="4"/>
        <v>0.37651896317700007</v>
      </c>
      <c r="I11" s="2">
        <f t="shared" si="0"/>
        <v>1.2601682158099998E+17</v>
      </c>
      <c r="J11" s="2">
        <f t="shared" si="5"/>
        <v>1.2601682158099998E+17</v>
      </c>
      <c r="K11" s="1">
        <v>0.54775931725000004</v>
      </c>
      <c r="L11" s="1">
        <v>7.5371183691299998E+22</v>
      </c>
      <c r="M11" s="2">
        <f t="shared" si="6"/>
        <v>0.40592631668799994</v>
      </c>
      <c r="N11" s="2">
        <f t="shared" si="1"/>
        <v>7.53711836913E+16</v>
      </c>
      <c r="O11" s="2">
        <f t="shared" si="7"/>
        <v>7.53711836913E+16</v>
      </c>
      <c r="P11" s="1">
        <v>0.35083974559300002</v>
      </c>
      <c r="Q11" s="1">
        <v>1.7606391305799998E+23</v>
      </c>
      <c r="R11" s="2">
        <f t="shared" si="8"/>
        <v>0.21384393950299996</v>
      </c>
      <c r="S11" s="2">
        <f t="shared" si="9"/>
        <v>1.7606391305799997E+17</v>
      </c>
      <c r="T11" s="2">
        <f t="shared" si="10"/>
        <v>1.7606391305799997E+17</v>
      </c>
      <c r="U11" s="1">
        <f t="shared" si="11"/>
        <v>1.7606391305799997E+17</v>
      </c>
    </row>
    <row r="12" spans="1:21" ht="13.5" x14ac:dyDescent="0.15">
      <c r="A12" s="1">
        <v>2.548</v>
      </c>
      <c r="B12" s="1">
        <v>176105100000</v>
      </c>
      <c r="C12" s="2">
        <f t="shared" si="2"/>
        <v>2.548</v>
      </c>
      <c r="D12" s="2">
        <v>176105100000</v>
      </c>
      <c r="E12" s="2">
        <f t="shared" si="3"/>
        <v>176105100000</v>
      </c>
      <c r="F12" s="1">
        <v>0.61942624015100001</v>
      </c>
      <c r="G12" s="1">
        <v>1.57005601845E+23</v>
      </c>
      <c r="H12" s="2">
        <f t="shared" si="4"/>
        <v>0.34262407477900003</v>
      </c>
      <c r="I12" s="2">
        <f t="shared" si="0"/>
        <v>1.57005601845E+17</v>
      </c>
      <c r="J12" s="2">
        <f t="shared" si="5"/>
        <v>1.57005601845E+17</v>
      </c>
      <c r="K12" s="1">
        <v>0.594880609565</v>
      </c>
      <c r="L12" s="1">
        <v>8.5952670795899995E+22</v>
      </c>
      <c r="M12" s="2">
        <f t="shared" si="6"/>
        <v>0.35880502437299999</v>
      </c>
      <c r="N12" s="2">
        <f t="shared" si="1"/>
        <v>8.5952670795899984E+16</v>
      </c>
      <c r="O12" s="2">
        <f t="shared" si="7"/>
        <v>8.5952670795899984E+16</v>
      </c>
      <c r="P12" s="1">
        <v>0.37635342322400001</v>
      </c>
      <c r="Q12" s="1">
        <v>2.0808278116100001E+23</v>
      </c>
      <c r="R12" s="2">
        <f t="shared" si="8"/>
        <v>0.18833026187199997</v>
      </c>
      <c r="S12" s="2">
        <f t="shared" si="9"/>
        <v>2.08082781161E+17</v>
      </c>
      <c r="T12" s="2">
        <f t="shared" si="10"/>
        <v>2.08082781161E+17</v>
      </c>
      <c r="U12" s="1">
        <f t="shared" si="11"/>
        <v>2.08082781161E+17</v>
      </c>
    </row>
    <row r="13" spans="1:21" ht="13.5" customHeight="1" x14ac:dyDescent="0.15">
      <c r="A13" s="1">
        <v>2.52</v>
      </c>
      <c r="B13" s="1">
        <v>235257500000</v>
      </c>
      <c r="C13" s="2">
        <f t="shared" si="2"/>
        <v>2.52</v>
      </c>
      <c r="D13" s="2">
        <v>235257500000</v>
      </c>
      <c r="E13" s="2">
        <f t="shared" si="3"/>
        <v>235257500000</v>
      </c>
      <c r="F13" s="1">
        <v>0.65019405142499997</v>
      </c>
      <c r="G13" s="1">
        <v>1.83468479036E+23</v>
      </c>
      <c r="H13" s="2">
        <f t="shared" si="4"/>
        <v>0.31185626350500006</v>
      </c>
      <c r="I13" s="2">
        <f t="shared" si="0"/>
        <v>1.83468479036E+17</v>
      </c>
      <c r="J13" s="2">
        <f t="shared" si="5"/>
        <v>1.83468479036E+17</v>
      </c>
      <c r="K13" s="1">
        <v>0.63893148416699996</v>
      </c>
      <c r="L13" s="1">
        <v>9.8255327452699998E+22</v>
      </c>
      <c r="M13" s="2">
        <f t="shared" si="6"/>
        <v>0.31475414977100002</v>
      </c>
      <c r="N13" s="2">
        <f t="shared" si="1"/>
        <v>9.82553274527E+16</v>
      </c>
      <c r="O13" s="2">
        <f t="shared" si="7"/>
        <v>9.82553274527E+16</v>
      </c>
      <c r="P13" s="1">
        <v>0.39803275107800001</v>
      </c>
      <c r="Q13" s="1">
        <v>1.5200717243300001E+23</v>
      </c>
      <c r="R13" s="2">
        <f t="shared" si="8"/>
        <v>0.16665093401799996</v>
      </c>
      <c r="S13" s="2">
        <f t="shared" si="9"/>
        <v>1.52007172433E+17</v>
      </c>
      <c r="T13" s="2">
        <f t="shared" si="10"/>
        <v>1.52007172433E+17</v>
      </c>
      <c r="U13" s="1">
        <f>10^(LOG10($T$12)+(LOG10($T$12)-LOG10($T$11))*((R13-$R$12))/($R$12-$R$11))</f>
        <v>2.3982602617159024E+17</v>
      </c>
    </row>
    <row r="14" spans="1:21" ht="13.5" x14ac:dyDescent="0.15">
      <c r="A14" s="1">
        <v>2.492</v>
      </c>
      <c r="B14" s="1">
        <v>313274800000</v>
      </c>
      <c r="C14" s="2">
        <f t="shared" si="2"/>
        <v>2.492</v>
      </c>
      <c r="D14" s="2">
        <v>313274800000</v>
      </c>
      <c r="E14" s="2">
        <f t="shared" si="3"/>
        <v>313274800000</v>
      </c>
      <c r="F14" s="1">
        <v>0.67805341414599996</v>
      </c>
      <c r="G14" s="1">
        <v>2.1957564046799999E+23</v>
      </c>
      <c r="H14" s="2">
        <f t="shared" si="4"/>
        <v>0.28399690078400008</v>
      </c>
      <c r="I14" s="2">
        <f t="shared" si="0"/>
        <v>2.1957564046799997E+17</v>
      </c>
      <c r="J14" s="2">
        <f t="shared" si="5"/>
        <v>2.1957564046799997E+17</v>
      </c>
      <c r="K14" s="1">
        <v>0.67701198552399999</v>
      </c>
      <c r="L14" s="1">
        <v>1.3432553991299999E+23</v>
      </c>
      <c r="M14" s="2">
        <f t="shared" si="6"/>
        <v>0.276673648414</v>
      </c>
      <c r="N14" s="2">
        <f t="shared" si="1"/>
        <v>1.3432553991299998E+17</v>
      </c>
      <c r="O14" s="2">
        <f t="shared" si="7"/>
        <v>1.3432553991299998E+17</v>
      </c>
      <c r="P14" s="1">
        <v>0.41646595280900001</v>
      </c>
      <c r="Q14" s="1">
        <v>1.89455353151E+23</v>
      </c>
      <c r="R14" s="2">
        <f t="shared" si="8"/>
        <v>0.14821773228699997</v>
      </c>
      <c r="S14" s="2">
        <f t="shared" si="9"/>
        <v>1.89455353151E+17</v>
      </c>
      <c r="T14" s="2">
        <f t="shared" si="10"/>
        <v>1.89455353151E+17</v>
      </c>
    </row>
    <row r="15" spans="1:21" ht="13.5" x14ac:dyDescent="0.15">
      <c r="A15" s="1">
        <v>2.464</v>
      </c>
      <c r="B15" s="1">
        <v>415831800000</v>
      </c>
      <c r="C15" s="2">
        <f t="shared" si="2"/>
        <v>2.464</v>
      </c>
      <c r="D15" s="2">
        <v>415831800000</v>
      </c>
      <c r="E15" s="2">
        <f t="shared" si="3"/>
        <v>415831800000</v>
      </c>
      <c r="F15" s="1">
        <v>0.70393373882400001</v>
      </c>
      <c r="G15" s="1">
        <v>2.3795686352E+23</v>
      </c>
      <c r="H15" s="2">
        <f t="shared" si="4"/>
        <v>0.25811657610600003</v>
      </c>
      <c r="I15" s="2">
        <f t="shared" si="0"/>
        <v>2.3795686352E+17</v>
      </c>
      <c r="J15" s="2">
        <f t="shared" si="5"/>
        <v>2.3795686352E+17</v>
      </c>
      <c r="K15" s="1">
        <v>0.71111689239999998</v>
      </c>
      <c r="L15" s="1">
        <v>1.5153523775199998E+23</v>
      </c>
      <c r="M15" s="2">
        <f t="shared" si="6"/>
        <v>0.24256874153800001</v>
      </c>
      <c r="N15" s="2">
        <f t="shared" si="1"/>
        <v>1.5153523775199997E+17</v>
      </c>
      <c r="O15" s="2">
        <f t="shared" si="7"/>
        <v>1.5153523775199997E+17</v>
      </c>
      <c r="P15" s="1">
        <v>0.43212107300699998</v>
      </c>
      <c r="Q15" s="1">
        <v>1</v>
      </c>
      <c r="R15" s="2">
        <f t="shared" si="8"/>
        <v>0.132562612089</v>
      </c>
      <c r="S15" s="2">
        <f t="shared" si="9"/>
        <v>9.9999999999999995E-7</v>
      </c>
      <c r="T15" s="2">
        <f t="shared" si="10"/>
        <v>9.9999999999999995E-7</v>
      </c>
    </row>
    <row r="16" spans="1:21" ht="13.5" customHeight="1" x14ac:dyDescent="0.15">
      <c r="A16" s="1">
        <v>2.4359999999999999</v>
      </c>
      <c r="B16" s="1">
        <v>550199400000</v>
      </c>
      <c r="C16" s="2">
        <f t="shared" si="2"/>
        <v>2.4359999999999999</v>
      </c>
      <c r="D16" s="2">
        <v>550199400000</v>
      </c>
      <c r="E16" s="2">
        <f t="shared" si="3"/>
        <v>550199400000</v>
      </c>
      <c r="F16" s="1">
        <v>0.72755499726700001</v>
      </c>
      <c r="G16" s="1">
        <v>3.0977565086699997E+23</v>
      </c>
      <c r="H16" s="2">
        <f t="shared" si="4"/>
        <v>0.23449531766300002</v>
      </c>
      <c r="I16" s="2">
        <f t="shared" si="0"/>
        <v>3.0977565086699994E+17</v>
      </c>
      <c r="J16" s="2">
        <f t="shared" si="5"/>
        <v>3.0977565086699994E+17</v>
      </c>
      <c r="K16" s="1">
        <v>0.74123232245899995</v>
      </c>
      <c r="L16" s="1">
        <v>1.8547220468100001E+23</v>
      </c>
      <c r="M16" s="2">
        <f t="shared" si="6"/>
        <v>0.21245331147900004</v>
      </c>
      <c r="N16" s="2">
        <f t="shared" si="1"/>
        <v>1.85472204681E+17</v>
      </c>
      <c r="O16" s="2">
        <f t="shared" si="7"/>
        <v>1.85472204681E+17</v>
      </c>
      <c r="P16" s="1">
        <v>0.4467051548</v>
      </c>
      <c r="Q16" s="1">
        <v>1</v>
      </c>
      <c r="R16" s="2">
        <f t="shared" si="8"/>
        <v>0.11797853029599997</v>
      </c>
      <c r="S16" s="2">
        <f t="shared" si="9"/>
        <v>9.9999999999999995E-7</v>
      </c>
      <c r="T16" s="2">
        <f t="shared" si="10"/>
        <v>9.9999999999999995E-7</v>
      </c>
    </row>
    <row r="17" spans="1:20" ht="13.5" x14ac:dyDescent="0.15">
      <c r="A17" s="1">
        <v>2.4079999999999999</v>
      </c>
      <c r="B17" s="1">
        <v>725659400000</v>
      </c>
      <c r="C17" s="2">
        <f t="shared" si="2"/>
        <v>2.4079999999999999</v>
      </c>
      <c r="D17" s="2">
        <v>725659400000</v>
      </c>
      <c r="E17" s="2">
        <f t="shared" si="3"/>
        <v>725659400000</v>
      </c>
      <c r="F17" s="1">
        <v>0.74912147233500004</v>
      </c>
      <c r="G17" s="1">
        <v>2.6482282264399999E+23</v>
      </c>
      <c r="H17" s="2">
        <f t="shared" si="4"/>
        <v>0.212928842595</v>
      </c>
      <c r="I17" s="2">
        <f t="shared" si="0"/>
        <v>2.6482282264399997E+17</v>
      </c>
      <c r="J17" s="2">
        <f t="shared" si="5"/>
        <v>2.6482282264399997E+17</v>
      </c>
      <c r="K17" s="1">
        <v>0.76674600009100002</v>
      </c>
      <c r="L17" s="1">
        <v>2.11929704025E+23</v>
      </c>
      <c r="M17" s="2">
        <f t="shared" si="6"/>
        <v>0.18693963384699996</v>
      </c>
      <c r="N17" s="2">
        <f t="shared" si="1"/>
        <v>2.11929704025E+17</v>
      </c>
      <c r="O17" s="2">
        <f t="shared" si="7"/>
        <v>2.11929704025E+17</v>
      </c>
      <c r="P17" s="1">
        <v>0.45787111477800002</v>
      </c>
      <c r="Q17" s="1">
        <v>1</v>
      </c>
      <c r="R17" s="2">
        <f t="shared" si="8"/>
        <v>0.10681257031799996</v>
      </c>
      <c r="S17" s="2">
        <f t="shared" si="9"/>
        <v>9.9999999999999995E-7</v>
      </c>
      <c r="T17" s="2">
        <f t="shared" si="10"/>
        <v>9.9999999999999995E-7</v>
      </c>
    </row>
    <row r="18" spans="1:20" ht="13.5" customHeight="1" x14ac:dyDescent="0.15">
      <c r="A18" s="1">
        <v>2.38</v>
      </c>
      <c r="B18" s="1">
        <v>954016300000</v>
      </c>
      <c r="C18" s="2">
        <f t="shared" si="2"/>
        <v>2.38</v>
      </c>
      <c r="D18" s="2">
        <v>954016300000</v>
      </c>
      <c r="E18" s="2">
        <f t="shared" si="3"/>
        <v>954016300000</v>
      </c>
      <c r="F18" s="1">
        <v>0.76942839436499999</v>
      </c>
      <c r="G18" s="1">
        <v>5.1227429373399998E+23</v>
      </c>
      <c r="H18" s="2">
        <f t="shared" si="4"/>
        <v>0.19262192056500005</v>
      </c>
      <c r="I18" s="2">
        <f t="shared" si="0"/>
        <v>5.1227429373399994E+17</v>
      </c>
      <c r="J18" s="2">
        <f t="shared" si="5"/>
        <v>5.1227429373399994E+17</v>
      </c>
      <c r="K18" s="1">
        <v>0.788425327944</v>
      </c>
      <c r="L18" s="1">
        <v>1.80655243574E+23</v>
      </c>
      <c r="M18" s="2">
        <f t="shared" si="6"/>
        <v>0.16526030599399999</v>
      </c>
      <c r="N18" s="2">
        <f t="shared" si="1"/>
        <v>1.80655243574E+17</v>
      </c>
      <c r="O18" s="2">
        <f t="shared" si="7"/>
        <v>1.80655243574E+17</v>
      </c>
      <c r="P18" s="1">
        <v>0.467949894097</v>
      </c>
      <c r="Q18" s="1">
        <v>1</v>
      </c>
      <c r="R18" s="2">
        <f t="shared" si="8"/>
        <v>9.673379099899998E-2</v>
      </c>
      <c r="S18" s="2">
        <f t="shared" si="9"/>
        <v>9.9999999999999995E-7</v>
      </c>
      <c r="T18" s="2">
        <f t="shared" si="10"/>
        <v>9.9999999999999995E-7</v>
      </c>
    </row>
    <row r="19" spans="1:20" ht="13.5" x14ac:dyDescent="0.15">
      <c r="A19" s="1">
        <v>2.3519999999999999</v>
      </c>
      <c r="B19" s="1">
        <v>1250227000000</v>
      </c>
      <c r="C19" s="2">
        <f t="shared" si="2"/>
        <v>2.3519999999999999</v>
      </c>
      <c r="D19" s="2">
        <v>1250227000000</v>
      </c>
      <c r="E19" s="2">
        <f t="shared" si="3"/>
        <v>1250227000000</v>
      </c>
      <c r="F19" s="1">
        <v>0.78767431654800002</v>
      </c>
      <c r="G19" s="1">
        <v>1.9973128075900001E+23</v>
      </c>
      <c r="H19" s="2">
        <f t="shared" si="4"/>
        <v>0.17437599838200002</v>
      </c>
      <c r="I19" s="2">
        <f t="shared" si="0"/>
        <v>1.99731280759E+17</v>
      </c>
      <c r="J19" s="2">
        <f t="shared" si="5"/>
        <v>1.99731280759E+17</v>
      </c>
      <c r="K19" s="1">
        <v>0.80685852967500005</v>
      </c>
      <c r="L19" s="1">
        <v>1.6233141862799999E+23</v>
      </c>
      <c r="M19" s="2">
        <f t="shared" si="6"/>
        <v>0.14682710426299994</v>
      </c>
      <c r="N19" s="2">
        <f t="shared" si="1"/>
        <v>1.6233141862799997E+17</v>
      </c>
      <c r="O19" s="2">
        <f t="shared" si="7"/>
        <v>1.6233141862799997E+17</v>
      </c>
      <c r="P19" s="1">
        <v>0.476086760527</v>
      </c>
      <c r="Q19" s="1">
        <v>1</v>
      </c>
      <c r="R19" s="2">
        <f t="shared" si="8"/>
        <v>8.859692456899998E-2</v>
      </c>
      <c r="S19" s="2">
        <f t="shared" si="9"/>
        <v>9.9999999999999995E-7</v>
      </c>
      <c r="T19" s="2">
        <f t="shared" si="10"/>
        <v>9.9999999999999995E-7</v>
      </c>
    </row>
    <row r="20" spans="1:20" ht="13.5" x14ac:dyDescent="0.15">
      <c r="A20" s="1">
        <v>2.3239999999999998</v>
      </c>
      <c r="B20" s="1">
        <v>1633174000000</v>
      </c>
      <c r="C20" s="2">
        <f t="shared" si="2"/>
        <v>2.3239999999999998</v>
      </c>
      <c r="D20" s="2">
        <v>1633174000000</v>
      </c>
      <c r="E20" s="2">
        <f t="shared" si="3"/>
        <v>1633174000000</v>
      </c>
      <c r="F20" s="1">
        <v>0.80425795388999999</v>
      </c>
      <c r="G20" s="1">
        <v>6.5983490451199999E+23</v>
      </c>
      <c r="H20" s="2">
        <f t="shared" si="4"/>
        <v>0.15779236104000005</v>
      </c>
      <c r="I20" s="2">
        <f t="shared" si="0"/>
        <v>6.59834904512E+17</v>
      </c>
      <c r="J20" s="2">
        <f t="shared" si="5"/>
        <v>6.59834904512E+17</v>
      </c>
      <c r="K20" s="1">
        <v>0.822513649874</v>
      </c>
      <c r="L20" s="1">
        <v>1</v>
      </c>
      <c r="M20" s="2">
        <f t="shared" si="6"/>
        <v>0.13117198406399999</v>
      </c>
      <c r="N20" s="2">
        <f t="shared" si="1"/>
        <v>9.9999999999999995E-7</v>
      </c>
      <c r="O20" s="2">
        <f t="shared" si="7"/>
        <v>9.9999999999999995E-7</v>
      </c>
      <c r="P20" s="1">
        <v>0.48335355958600001</v>
      </c>
      <c r="Q20" s="1">
        <v>1</v>
      </c>
      <c r="R20" s="2">
        <f t="shared" si="8"/>
        <v>8.1330125509999962E-2</v>
      </c>
      <c r="S20" s="2">
        <f t="shared" si="9"/>
        <v>9.9999999999999995E-7</v>
      </c>
      <c r="T20" s="2">
        <f t="shared" si="10"/>
        <v>9.9999999999999995E-7</v>
      </c>
    </row>
    <row r="21" spans="1:20" ht="13.5" x14ac:dyDescent="0.15">
      <c r="A21" s="1">
        <v>2.2959999999999998</v>
      </c>
      <c r="B21" s="1">
        <v>2126602000000</v>
      </c>
      <c r="C21" s="2">
        <f t="shared" si="2"/>
        <v>2.2959999999999998</v>
      </c>
      <c r="D21" s="2">
        <v>2126602000000</v>
      </c>
      <c r="E21" s="2">
        <f t="shared" si="3"/>
        <v>2126602000000</v>
      </c>
      <c r="F21" s="1">
        <v>0.81947779272499999</v>
      </c>
      <c r="G21" s="1">
        <v>1.11326759618E+24</v>
      </c>
      <c r="H21" s="2">
        <f t="shared" si="4"/>
        <v>0.14257252220500005</v>
      </c>
      <c r="I21" s="2">
        <f t="shared" si="0"/>
        <v>1.11326759618E+18</v>
      </c>
      <c r="J21" s="2">
        <f t="shared" si="5"/>
        <v>1.11326759618E+18</v>
      </c>
      <c r="K21" s="1">
        <v>0.83709773166699997</v>
      </c>
      <c r="L21" s="1">
        <v>1</v>
      </c>
      <c r="M21" s="2">
        <f t="shared" si="6"/>
        <v>0.11658790227100002</v>
      </c>
      <c r="N21" s="2">
        <f t="shared" si="1"/>
        <v>9.9999999999999995E-7</v>
      </c>
      <c r="O21" s="2">
        <f t="shared" si="7"/>
        <v>9.9999999999999995E-7</v>
      </c>
      <c r="P21" s="1">
        <v>0.48914737816999998</v>
      </c>
      <c r="Q21" s="1">
        <v>1</v>
      </c>
      <c r="R21" s="2">
        <f t="shared" si="8"/>
        <v>7.5536306925999996E-2</v>
      </c>
      <c r="S21" s="2">
        <f t="shared" si="9"/>
        <v>9.9999999999999995E-7</v>
      </c>
      <c r="T21" s="2">
        <f t="shared" si="10"/>
        <v>9.9999999999999995E-7</v>
      </c>
    </row>
    <row r="22" spans="1:20" ht="13.5" x14ac:dyDescent="0.15">
      <c r="A22" s="1">
        <v>2.2679999999999998</v>
      </c>
      <c r="B22" s="1">
        <v>2760262000000</v>
      </c>
      <c r="C22" s="2">
        <f t="shared" si="2"/>
        <v>2.2679999999999998</v>
      </c>
      <c r="D22" s="2">
        <v>2760262000000</v>
      </c>
      <c r="E22" s="2">
        <f t="shared" si="3"/>
        <v>2760262000000</v>
      </c>
      <c r="F22" s="1">
        <v>0.83308163553199999</v>
      </c>
      <c r="G22" s="1">
        <v>6.0878723082500004E+22</v>
      </c>
      <c r="H22" s="2">
        <f t="shared" si="4"/>
        <v>0.12896867939800005</v>
      </c>
      <c r="I22" s="2">
        <f t="shared" si="0"/>
        <v>6.08787230825E+16</v>
      </c>
      <c r="J22" s="2">
        <f t="shared" si="5"/>
        <v>6.08787230825E+16</v>
      </c>
      <c r="K22" s="1">
        <v>0.84826369164399995</v>
      </c>
      <c r="L22" s="1">
        <v>1</v>
      </c>
      <c r="M22" s="2">
        <f t="shared" si="6"/>
        <v>0.10542194229400004</v>
      </c>
      <c r="N22" s="2">
        <f t="shared" si="1"/>
        <v>9.9999999999999995E-7</v>
      </c>
      <c r="O22" s="2">
        <f t="shared" si="7"/>
        <v>9.9999999999999995E-7</v>
      </c>
      <c r="P22" s="1">
        <v>0.49451504130599999</v>
      </c>
      <c r="Q22" s="1">
        <v>1</v>
      </c>
      <c r="R22" s="2">
        <f t="shared" si="8"/>
        <v>7.0168643789999985E-2</v>
      </c>
      <c r="S22" s="2">
        <f t="shared" si="9"/>
        <v>9.9999999999999995E-7</v>
      </c>
      <c r="T22" s="2">
        <f t="shared" si="10"/>
        <v>9.9999999999999995E-7</v>
      </c>
    </row>
    <row r="23" spans="1:20" ht="13.5" x14ac:dyDescent="0.15">
      <c r="A23" s="1">
        <v>2.2400000000000002</v>
      </c>
      <c r="B23" s="1">
        <v>3571285000000</v>
      </c>
      <c r="C23" s="2">
        <f t="shared" si="2"/>
        <v>2.2400000000000002</v>
      </c>
      <c r="D23" s="2">
        <v>3571285000000</v>
      </c>
      <c r="E23" s="2">
        <f t="shared" si="3"/>
        <v>3571285000000</v>
      </c>
      <c r="F23" s="1">
        <v>0.84531756739599995</v>
      </c>
      <c r="G23" s="1">
        <v>6.3293024216800006E+23</v>
      </c>
      <c r="H23" s="2">
        <f t="shared" si="4"/>
        <v>0.11673274753400009</v>
      </c>
      <c r="I23" s="2">
        <f t="shared" si="0"/>
        <v>6.32930242168E+17</v>
      </c>
      <c r="J23" s="2">
        <f t="shared" si="5"/>
        <v>6.32930242168E+17</v>
      </c>
      <c r="K23" s="1">
        <v>0.85834247096399996</v>
      </c>
      <c r="L23" s="1">
        <v>1</v>
      </c>
      <c r="M23" s="2">
        <f t="shared" si="6"/>
        <v>9.5343162974000029E-2</v>
      </c>
      <c r="N23" s="2">
        <f t="shared" si="1"/>
        <v>9.9999999999999995E-7</v>
      </c>
      <c r="O23" s="2">
        <f t="shared" si="7"/>
        <v>9.9999999999999995E-7</v>
      </c>
      <c r="P23" s="1">
        <v>0.49918697339000001</v>
      </c>
      <c r="Q23" s="1">
        <v>1</v>
      </c>
      <c r="R23" s="2">
        <f t="shared" si="8"/>
        <v>6.5496711705999966E-2</v>
      </c>
      <c r="S23" s="2">
        <f t="shared" si="9"/>
        <v>9.9999999999999995E-7</v>
      </c>
      <c r="T23" s="2">
        <f t="shared" si="10"/>
        <v>9.9999999999999995E-7</v>
      </c>
    </row>
    <row r="24" spans="1:20" ht="13.5" x14ac:dyDescent="0.15">
      <c r="A24" s="1">
        <v>2.2120000000000002</v>
      </c>
      <c r="B24" s="1">
        <v>4605842000000</v>
      </c>
      <c r="C24" s="2">
        <f t="shared" si="2"/>
        <v>2.2120000000000002</v>
      </c>
      <c r="D24" s="2">
        <v>4605842000000</v>
      </c>
      <c r="E24" s="2">
        <f t="shared" si="3"/>
        <v>4605842000000</v>
      </c>
      <c r="F24" s="1">
        <v>0.85610228758200002</v>
      </c>
      <c r="G24" s="1">
        <v>1.91427499602E+24</v>
      </c>
      <c r="H24" s="2">
        <f t="shared" si="4"/>
        <v>0.10594802734800002</v>
      </c>
      <c r="I24" s="2">
        <f t="shared" si="0"/>
        <v>1.9142749960199997E+18</v>
      </c>
      <c r="J24" s="2">
        <f t="shared" si="5"/>
        <v>1.9142749960199997E+18</v>
      </c>
      <c r="K24" s="1">
        <v>0.86647933739399996</v>
      </c>
      <c r="L24" s="1">
        <v>1</v>
      </c>
      <c r="M24" s="2">
        <f t="shared" si="6"/>
        <v>8.7206296544000028E-2</v>
      </c>
      <c r="N24" s="2">
        <f t="shared" si="1"/>
        <v>9.9999999999999995E-7</v>
      </c>
      <c r="O24" s="2">
        <f t="shared" si="7"/>
        <v>9.9999999999999995E-7</v>
      </c>
      <c r="P24" s="1">
        <v>0.50406552629699997</v>
      </c>
      <c r="Q24" s="1">
        <v>1</v>
      </c>
      <c r="R24" s="2">
        <f t="shared" si="8"/>
        <v>6.061815879900001E-2</v>
      </c>
      <c r="S24" s="2">
        <f t="shared" si="9"/>
        <v>9.9999999999999995E-7</v>
      </c>
      <c r="T24" s="2">
        <f t="shared" si="10"/>
        <v>9.9999999999999995E-7</v>
      </c>
    </row>
    <row r="25" spans="1:20" ht="13.5" x14ac:dyDescent="0.15">
      <c r="A25" s="1">
        <v>2.1840000000000002</v>
      </c>
      <c r="B25" s="1">
        <v>5921119000000</v>
      </c>
      <c r="C25" s="2">
        <f t="shared" si="2"/>
        <v>2.1840000000000002</v>
      </c>
      <c r="D25" s="2">
        <v>5921119000000</v>
      </c>
      <c r="E25" s="2">
        <f t="shared" si="3"/>
        <v>5921119000000</v>
      </c>
      <c r="F25" s="1">
        <v>0.86546381803600003</v>
      </c>
      <c r="G25" s="1">
        <v>1.10967040159E+24</v>
      </c>
      <c r="H25" s="2">
        <f t="shared" si="4"/>
        <v>9.6586496894000007E-2</v>
      </c>
      <c r="I25" s="2">
        <f t="shared" si="0"/>
        <v>1.1096704015899999E+18</v>
      </c>
      <c r="J25" s="2">
        <f t="shared" si="5"/>
        <v>1.1096704015899999E+18</v>
      </c>
      <c r="K25" s="1">
        <v>0.87374613645300003</v>
      </c>
      <c r="L25" s="1">
        <v>1</v>
      </c>
      <c r="M25" s="2">
        <f t="shared" si="6"/>
        <v>7.9939497484999955E-2</v>
      </c>
      <c r="N25" s="2">
        <f t="shared" si="1"/>
        <v>9.9999999999999995E-7</v>
      </c>
      <c r="O25" s="2">
        <f t="shared" si="7"/>
        <v>9.9999999999999995E-7</v>
      </c>
      <c r="P25" s="1">
        <v>0.50884722569399998</v>
      </c>
      <c r="Q25" s="1">
        <v>1</v>
      </c>
      <c r="R25" s="2">
        <f t="shared" si="8"/>
        <v>5.5836459401999994E-2</v>
      </c>
      <c r="S25" s="2">
        <f t="shared" si="9"/>
        <v>9.9999999999999995E-7</v>
      </c>
      <c r="T25" s="2">
        <f t="shared" si="10"/>
        <v>9.9999999999999995E-7</v>
      </c>
    </row>
    <row r="26" spans="1:20" ht="13.5" x14ac:dyDescent="0.15">
      <c r="A26" s="1">
        <v>2.1560000000000001</v>
      </c>
      <c r="B26" s="1">
        <v>7587677000000</v>
      </c>
      <c r="C26" s="2">
        <f t="shared" si="2"/>
        <v>2.1560000000000001</v>
      </c>
      <c r="D26" s="2">
        <v>7587677000000</v>
      </c>
      <c r="E26" s="2">
        <f t="shared" si="3"/>
        <v>7587677000000</v>
      </c>
      <c r="F26" s="1">
        <v>0.87404312492900005</v>
      </c>
      <c r="G26" s="1">
        <v>2.3600465365199999E+24</v>
      </c>
      <c r="H26" s="2">
        <f t="shared" si="4"/>
        <v>8.8007190000999991E-2</v>
      </c>
      <c r="I26" s="2">
        <f t="shared" si="0"/>
        <v>2.36004653652E+18</v>
      </c>
      <c r="J26" s="2">
        <f t="shared" si="5"/>
        <v>2.36004653652E+18</v>
      </c>
      <c r="K26" s="1">
        <v>0.87953995503600002</v>
      </c>
      <c r="L26" s="1">
        <v>1</v>
      </c>
      <c r="M26" s="2">
        <f t="shared" si="6"/>
        <v>7.4145678901999967E-2</v>
      </c>
      <c r="N26" s="2">
        <f t="shared" si="1"/>
        <v>9.9999999999999995E-7</v>
      </c>
      <c r="O26" s="2">
        <f t="shared" si="7"/>
        <v>9.9999999999999995E-7</v>
      </c>
      <c r="P26" s="1">
        <v>0.51396871949</v>
      </c>
      <c r="Q26" s="1">
        <v>1</v>
      </c>
      <c r="R26" s="2">
        <f t="shared" si="8"/>
        <v>5.0714965605999973E-2</v>
      </c>
      <c r="S26" s="2">
        <f t="shared" si="9"/>
        <v>9.9999999999999995E-7</v>
      </c>
      <c r="T26" s="2">
        <f t="shared" si="10"/>
        <v>9.9999999999999995E-7</v>
      </c>
    </row>
    <row r="27" spans="1:20" ht="13.5" x14ac:dyDescent="0.15">
      <c r="A27" s="1">
        <v>2.1280000000000001</v>
      </c>
      <c r="B27" s="1">
        <v>9692239000000</v>
      </c>
      <c r="C27" s="2">
        <f t="shared" si="2"/>
        <v>2.1280000000000001</v>
      </c>
      <c r="D27" s="2">
        <v>9692239000000</v>
      </c>
      <c r="E27" s="2">
        <f t="shared" si="3"/>
        <v>9692239000000</v>
      </c>
      <c r="F27" s="1">
        <v>0.88172094761999997</v>
      </c>
      <c r="G27" s="1">
        <v>3.4137976905099998E+24</v>
      </c>
      <c r="H27" s="2">
        <f t="shared" si="4"/>
        <v>8.0329367310000066E-2</v>
      </c>
      <c r="I27" s="2">
        <f t="shared" si="0"/>
        <v>3.4137976905099996E+18</v>
      </c>
      <c r="J27" s="2">
        <f t="shared" si="5"/>
        <v>3.4137976905099996E+18</v>
      </c>
      <c r="K27" s="1">
        <v>0.88490761817200003</v>
      </c>
      <c r="L27" s="1">
        <v>1</v>
      </c>
      <c r="M27" s="2">
        <f t="shared" si="6"/>
        <v>6.8778015765999956E-2</v>
      </c>
      <c r="N27" s="2">
        <f t="shared" si="1"/>
        <v>9.9999999999999995E-7</v>
      </c>
      <c r="O27" s="2">
        <f t="shared" si="7"/>
        <v>9.9999999999999995E-7</v>
      </c>
      <c r="P27" s="1">
        <v>0.51841950272500004</v>
      </c>
      <c r="Q27" s="1">
        <v>1</v>
      </c>
      <c r="R27" s="2">
        <f t="shared" si="8"/>
        <v>4.626418237099994E-2</v>
      </c>
      <c r="S27" s="2">
        <f t="shared" si="9"/>
        <v>9.9999999999999995E-7</v>
      </c>
      <c r="T27" s="2">
        <f t="shared" si="10"/>
        <v>9.9999999999999995E-7</v>
      </c>
    </row>
    <row r="28" spans="1:20" ht="13.5" x14ac:dyDescent="0.15">
      <c r="A28" s="1">
        <v>2.1</v>
      </c>
      <c r="B28" s="1">
        <v>12340980000000</v>
      </c>
      <c r="C28" s="2">
        <f t="shared" si="2"/>
        <v>2.1</v>
      </c>
      <c r="D28" s="2">
        <v>12340980000000</v>
      </c>
      <c r="E28" s="2">
        <f t="shared" si="3"/>
        <v>12340980000000</v>
      </c>
      <c r="F28" s="1">
        <v>0.88866006206000003</v>
      </c>
      <c r="G28" s="1">
        <v>3.8350749173700001E+24</v>
      </c>
      <c r="H28" s="2">
        <f t="shared" si="4"/>
        <v>7.3390252870000006E-2</v>
      </c>
      <c r="I28" s="2">
        <f t="shared" si="0"/>
        <v>3.8350749173699999E+18</v>
      </c>
      <c r="J28" s="2">
        <f t="shared" si="5"/>
        <v>3.8350749173699999E+18</v>
      </c>
      <c r="K28" s="1">
        <v>0.88957955025699997</v>
      </c>
      <c r="L28" s="1">
        <v>1</v>
      </c>
      <c r="M28" s="2">
        <f t="shared" si="6"/>
        <v>6.4106083681000015E-2</v>
      </c>
      <c r="N28" s="2">
        <f t="shared" si="1"/>
        <v>9.9999999999999995E-7</v>
      </c>
      <c r="O28" s="2">
        <f t="shared" si="7"/>
        <v>9.9999999999999995E-7</v>
      </c>
      <c r="P28" s="1">
        <v>0.52222701722599996</v>
      </c>
      <c r="Q28" s="1">
        <v>1</v>
      </c>
      <c r="R28" s="2">
        <f t="shared" si="8"/>
        <v>4.245666787000002E-2</v>
      </c>
      <c r="S28" s="2">
        <f t="shared" si="9"/>
        <v>9.9999999999999995E-7</v>
      </c>
      <c r="T28" s="2">
        <f t="shared" si="10"/>
        <v>9.9999999999999995E-7</v>
      </c>
    </row>
    <row r="29" spans="1:20" ht="13.5" x14ac:dyDescent="0.15">
      <c r="A29" s="1">
        <v>2.0720000000000001</v>
      </c>
      <c r="B29" s="1">
        <v>15663380000000</v>
      </c>
      <c r="C29" s="2">
        <f t="shared" si="2"/>
        <v>2.0720000000000001</v>
      </c>
      <c r="D29" s="2">
        <v>15663380000000</v>
      </c>
      <c r="E29" s="2">
        <f t="shared" si="3"/>
        <v>15663380000000</v>
      </c>
      <c r="F29" s="1">
        <v>0.89514451323800004</v>
      </c>
      <c r="G29" s="1">
        <v>3.5329591673800001E+24</v>
      </c>
      <c r="H29" s="2">
        <f t="shared" si="4"/>
        <v>6.6905801692E-2</v>
      </c>
      <c r="I29" s="2">
        <f t="shared" si="0"/>
        <v>3.5329591673799997E+18</v>
      </c>
      <c r="J29" s="2">
        <f t="shared" si="5"/>
        <v>3.5329591673799997E+18</v>
      </c>
      <c r="K29" s="1">
        <v>0.89445810316399998</v>
      </c>
      <c r="L29" s="1">
        <v>1</v>
      </c>
      <c r="M29" s="2">
        <f t="shared" si="6"/>
        <v>5.9227530774000003E-2</v>
      </c>
      <c r="N29" s="2">
        <f t="shared" si="1"/>
        <v>9.9999999999999995E-7</v>
      </c>
      <c r="O29" s="2">
        <f t="shared" si="7"/>
        <v>9.9999999999999995E-7</v>
      </c>
      <c r="P29" s="1">
        <v>0.52580369752699996</v>
      </c>
      <c r="Q29" s="1">
        <v>1</v>
      </c>
      <c r="R29" s="2">
        <f t="shared" si="8"/>
        <v>3.8879987569000019E-2</v>
      </c>
      <c r="S29" s="2">
        <f t="shared" si="9"/>
        <v>9.9999999999999995E-7</v>
      </c>
      <c r="T29" s="2">
        <f t="shared" si="10"/>
        <v>9.9999999999999995E-7</v>
      </c>
    </row>
    <row r="30" spans="1:20" ht="13.5" x14ac:dyDescent="0.15">
      <c r="A30" s="1">
        <v>2.044</v>
      </c>
      <c r="B30" s="1">
        <v>19816710000000</v>
      </c>
      <c r="C30" s="2">
        <f t="shared" si="2"/>
        <v>2.044</v>
      </c>
      <c r="D30" s="2">
        <v>19816710000000</v>
      </c>
      <c r="E30" s="2">
        <f t="shared" si="3"/>
        <v>19816710000000</v>
      </c>
      <c r="F30" s="1">
        <v>0.90102749675899996</v>
      </c>
      <c r="G30" s="1">
        <v>1.9592566537300001E+24</v>
      </c>
      <c r="H30" s="2">
        <f t="shared" si="4"/>
        <v>6.1022818171000082E-2</v>
      </c>
      <c r="I30" s="2">
        <f t="shared" si="0"/>
        <v>1.9592566537299999E+18</v>
      </c>
      <c r="J30" s="2">
        <f t="shared" si="5"/>
        <v>1.9592566537299999E+18</v>
      </c>
      <c r="K30" s="1">
        <v>0.89923980256000002</v>
      </c>
      <c r="L30" s="1">
        <v>1</v>
      </c>
      <c r="M30" s="2">
        <f t="shared" si="6"/>
        <v>5.4445831377999965E-2</v>
      </c>
      <c r="N30" s="2">
        <f t="shared" si="1"/>
        <v>9.9999999999999995E-7</v>
      </c>
      <c r="O30" s="2">
        <f t="shared" si="7"/>
        <v>9.9999999999999995E-7</v>
      </c>
      <c r="P30" s="1">
        <v>0.52840215736999996</v>
      </c>
      <c r="Q30" s="1">
        <v>1</v>
      </c>
      <c r="R30" s="2">
        <f t="shared" si="8"/>
        <v>3.6281527726000018E-2</v>
      </c>
      <c r="S30" s="2">
        <f t="shared" si="9"/>
        <v>9.9999999999999995E-7</v>
      </c>
      <c r="T30" s="2">
        <f t="shared" si="10"/>
        <v>9.9999999999999995E-7</v>
      </c>
    </row>
    <row r="31" spans="1:20" ht="13.5" x14ac:dyDescent="0.15">
      <c r="A31" s="1">
        <v>2.016</v>
      </c>
      <c r="B31" s="1">
        <v>24991240000000</v>
      </c>
      <c r="C31" s="2">
        <f t="shared" si="2"/>
        <v>2.016</v>
      </c>
      <c r="D31" s="2">
        <v>24991240000000</v>
      </c>
      <c r="E31" s="2">
        <f t="shared" si="3"/>
        <v>24991240000000</v>
      </c>
      <c r="F31" s="1">
        <v>0.90652257237300005</v>
      </c>
      <c r="G31" s="1">
        <v>3.8324798276500001E+24</v>
      </c>
      <c r="H31" s="2">
        <f t="shared" si="4"/>
        <v>5.5527742556999993E-2</v>
      </c>
      <c r="I31" s="2">
        <f t="shared" si="0"/>
        <v>3.8324798276499999E+18</v>
      </c>
      <c r="J31" s="2">
        <f t="shared" si="5"/>
        <v>3.8324798276499999E+18</v>
      </c>
      <c r="K31" s="1">
        <v>0.90436129635700002</v>
      </c>
      <c r="L31" s="1">
        <v>1</v>
      </c>
      <c r="M31" s="2">
        <f t="shared" si="6"/>
        <v>4.9324337580999966E-2</v>
      </c>
      <c r="N31" s="2">
        <f t="shared" si="1"/>
        <v>9.9999999999999995E-7</v>
      </c>
      <c r="O31" s="2">
        <f t="shared" si="7"/>
        <v>9.9999999999999995E-7</v>
      </c>
      <c r="P31" s="1">
        <v>0.53058898979199998</v>
      </c>
      <c r="Q31" s="1">
        <v>1</v>
      </c>
      <c r="R31" s="2">
        <f t="shared" si="8"/>
        <v>3.4094695304E-2</v>
      </c>
      <c r="S31" s="2">
        <f t="shared" si="9"/>
        <v>9.9999999999999995E-7</v>
      </c>
      <c r="T31" s="2">
        <f t="shared" si="10"/>
        <v>9.9999999999999995E-7</v>
      </c>
    </row>
    <row r="32" spans="1:20" ht="13.5" x14ac:dyDescent="0.15">
      <c r="A32" s="1">
        <v>1.988</v>
      </c>
      <c r="B32" s="1">
        <v>31416260000000</v>
      </c>
      <c r="C32" s="2">
        <f t="shared" si="2"/>
        <v>1.988</v>
      </c>
      <c r="D32" s="2">
        <v>31416260000000</v>
      </c>
      <c r="E32" s="2">
        <f t="shared" si="3"/>
        <v>31416260000000</v>
      </c>
      <c r="F32" s="1">
        <v>0.91167172518200001</v>
      </c>
      <c r="G32" s="1">
        <v>4.3938357843199997E+23</v>
      </c>
      <c r="H32" s="2">
        <f t="shared" si="4"/>
        <v>5.0378589748000024E-2</v>
      </c>
      <c r="I32" s="2">
        <f t="shared" si="0"/>
        <v>4.3938357843199994E+17</v>
      </c>
      <c r="J32" s="2">
        <f t="shared" si="5"/>
        <v>4.3938357843199994E+17</v>
      </c>
      <c r="K32" s="1">
        <v>0.90881207959200005</v>
      </c>
      <c r="L32" s="1">
        <v>1</v>
      </c>
      <c r="M32" s="2">
        <f t="shared" si="6"/>
        <v>4.4873554345999933E-2</v>
      </c>
      <c r="N32" s="2">
        <f t="shared" si="1"/>
        <v>9.9999999999999995E-7</v>
      </c>
      <c r="O32" s="2">
        <f t="shared" si="7"/>
        <v>9.9999999999999995E-7</v>
      </c>
      <c r="P32" s="1">
        <v>0.53163537212500001</v>
      </c>
      <c r="Q32" s="1">
        <v>1</v>
      </c>
      <c r="R32" s="2">
        <f t="shared" si="8"/>
        <v>3.3048312970999971E-2</v>
      </c>
      <c r="S32" s="2">
        <f t="shared" si="9"/>
        <v>9.9999999999999995E-7</v>
      </c>
      <c r="T32" s="2">
        <f t="shared" si="10"/>
        <v>9.9999999999999995E-7</v>
      </c>
    </row>
    <row r="33" spans="1:20" ht="13.5" x14ac:dyDescent="0.15">
      <c r="A33" s="1">
        <v>1.96</v>
      </c>
      <c r="B33" s="1">
        <v>39366900000000</v>
      </c>
      <c r="C33" s="2">
        <f t="shared" si="2"/>
        <v>1.96</v>
      </c>
      <c r="D33" s="2">
        <v>39366900000000</v>
      </c>
      <c r="E33" s="2">
        <f t="shared" si="3"/>
        <v>39366900000000</v>
      </c>
      <c r="F33" s="1">
        <v>0.916583217452</v>
      </c>
      <c r="G33" s="1">
        <v>7.5379347748099995E+24</v>
      </c>
      <c r="H33" s="2">
        <f t="shared" si="4"/>
        <v>4.546709747800004E-2</v>
      </c>
      <c r="I33" s="2">
        <f t="shared" si="0"/>
        <v>7.5379347748099994E+18</v>
      </c>
      <c r="J33" s="2">
        <f t="shared" si="5"/>
        <v>7.5379347748099994E+18</v>
      </c>
      <c r="K33" s="1">
        <v>0.91261959409299998</v>
      </c>
      <c r="L33" s="1">
        <v>1</v>
      </c>
      <c r="M33" s="2">
        <f t="shared" si="6"/>
        <v>4.1066039845000013E-2</v>
      </c>
      <c r="N33" s="2">
        <f t="shared" si="1"/>
        <v>9.9999999999999995E-7</v>
      </c>
      <c r="O33" s="2">
        <f t="shared" si="7"/>
        <v>9.9999999999999995E-7</v>
      </c>
      <c r="P33" s="1">
        <v>0.53334116544400001</v>
      </c>
      <c r="Q33" s="1">
        <v>1</v>
      </c>
      <c r="R33" s="2">
        <f t="shared" si="8"/>
        <v>3.1342519651999967E-2</v>
      </c>
      <c r="S33" s="2">
        <f t="shared" si="9"/>
        <v>9.9999999999999995E-7</v>
      </c>
      <c r="T33" s="2">
        <f t="shared" si="10"/>
        <v>9.9999999999999995E-7</v>
      </c>
    </row>
    <row r="34" spans="1:20" ht="13.5" x14ac:dyDescent="0.15">
      <c r="A34" s="1">
        <v>1.9319999999999999</v>
      </c>
      <c r="B34" s="1">
        <v>49172050000000</v>
      </c>
      <c r="C34" s="2">
        <f t="shared" si="2"/>
        <v>1.9319999999999999</v>
      </c>
      <c r="D34" s="2">
        <v>49172050000000</v>
      </c>
      <c r="E34" s="2">
        <f t="shared" si="3"/>
        <v>49172050000000</v>
      </c>
      <c r="F34" s="1">
        <v>0.92082849510800002</v>
      </c>
      <c r="G34" s="1">
        <v>2.3659727824500002E+25</v>
      </c>
      <c r="H34" s="2">
        <f t="shared" si="4"/>
        <v>4.1221819822000016E-2</v>
      </c>
      <c r="I34" s="2">
        <f t="shared" si="0"/>
        <v>2.3659727824499999E+19</v>
      </c>
      <c r="J34" s="2">
        <f t="shared" si="5"/>
        <v>2.3659727824499999E+19</v>
      </c>
      <c r="K34" s="1">
        <v>0.91619627439399998</v>
      </c>
      <c r="L34" s="1">
        <v>1</v>
      </c>
      <c r="M34" s="2">
        <f t="shared" si="6"/>
        <v>3.7489359544000012E-2</v>
      </c>
      <c r="N34" s="2">
        <f t="shared" si="1"/>
        <v>9.9999999999999995E-7</v>
      </c>
      <c r="O34" s="2">
        <f t="shared" si="7"/>
        <v>9.9999999999999995E-7</v>
      </c>
      <c r="P34" s="1">
        <v>0.53456511254700001</v>
      </c>
      <c r="Q34" s="1">
        <v>1</v>
      </c>
      <c r="R34" s="2">
        <f t="shared" si="8"/>
        <v>3.0118572548999967E-2</v>
      </c>
      <c r="S34" s="2">
        <f t="shared" si="9"/>
        <v>9.9999999999999995E-7</v>
      </c>
      <c r="T34" s="2">
        <f t="shared" si="10"/>
        <v>9.9999999999999995E-7</v>
      </c>
    </row>
    <row r="35" spans="1:20" ht="13.5" x14ac:dyDescent="0.15">
      <c r="A35" s="1">
        <v>1.9039999999999999</v>
      </c>
      <c r="B35" s="1">
        <v>61223150000000</v>
      </c>
      <c r="C35" s="2">
        <f t="shared" si="2"/>
        <v>1.9039999999999999</v>
      </c>
      <c r="D35" s="2">
        <v>61223150000000</v>
      </c>
      <c r="E35" s="2">
        <f t="shared" si="3"/>
        <v>61223150000000</v>
      </c>
      <c r="F35" s="1">
        <v>0.92516175976500004</v>
      </c>
      <c r="G35" s="1">
        <v>1</v>
      </c>
      <c r="H35" s="2">
        <f t="shared" si="4"/>
        <v>3.6888555165000003E-2</v>
      </c>
      <c r="I35" s="2">
        <f t="shared" si="0"/>
        <v>9.9999999999999995E-7</v>
      </c>
      <c r="J35" s="2">
        <f t="shared" si="5"/>
        <v>9.9999999999999995E-7</v>
      </c>
      <c r="K35" s="1">
        <v>0.918794734236</v>
      </c>
      <c r="L35" s="1">
        <v>1</v>
      </c>
      <c r="M35" s="2">
        <f t="shared" si="6"/>
        <v>3.4890899701999989E-2</v>
      </c>
      <c r="N35" s="2">
        <f t="shared" si="1"/>
        <v>9.9999999999999995E-7</v>
      </c>
      <c r="O35" s="2">
        <f t="shared" si="7"/>
        <v>9.9999999999999995E-7</v>
      </c>
      <c r="P35" s="1">
        <v>0.53675194496900003</v>
      </c>
      <c r="Q35" s="1">
        <v>1</v>
      </c>
      <c r="R35" s="2">
        <f t="shared" si="8"/>
        <v>2.7931740126999949E-2</v>
      </c>
      <c r="S35" s="2">
        <f t="shared" si="9"/>
        <v>9.9999999999999995E-7</v>
      </c>
      <c r="T35" s="2">
        <f t="shared" si="10"/>
        <v>9.9999999999999995E-7</v>
      </c>
    </row>
    <row r="36" spans="1:20" ht="13.5" x14ac:dyDescent="0.15">
      <c r="A36" s="1">
        <v>1.8759999999999999</v>
      </c>
      <c r="B36" s="1">
        <v>75984200000000</v>
      </c>
      <c r="C36" s="2">
        <f t="shared" si="2"/>
        <v>1.8759999999999999</v>
      </c>
      <c r="D36" s="2">
        <v>75984200000000</v>
      </c>
      <c r="E36" s="2">
        <f t="shared" si="3"/>
        <v>75984200000000</v>
      </c>
      <c r="F36" s="1">
        <v>0.92921480495300002</v>
      </c>
      <c r="G36" s="1">
        <v>1</v>
      </c>
      <c r="H36" s="2">
        <f t="shared" si="4"/>
        <v>3.2835509977000021E-2</v>
      </c>
      <c r="I36" s="2">
        <f t="shared" si="0"/>
        <v>9.9999999999999995E-7</v>
      </c>
      <c r="J36" s="2">
        <f t="shared" si="5"/>
        <v>9.9999999999999995E-7</v>
      </c>
      <c r="K36" s="1">
        <v>0.92098156665899999</v>
      </c>
      <c r="L36" s="1">
        <v>1</v>
      </c>
      <c r="M36" s="2">
        <f t="shared" si="6"/>
        <v>3.2704067278999993E-2</v>
      </c>
      <c r="N36" s="2">
        <f t="shared" si="1"/>
        <v>9.9999999999999995E-7</v>
      </c>
      <c r="O36" s="2">
        <f t="shared" si="7"/>
        <v>9.9999999999999995E-7</v>
      </c>
      <c r="P36" s="1">
        <v>0.539545726058</v>
      </c>
      <c r="Q36" s="1">
        <v>1</v>
      </c>
      <c r="R36" s="2">
        <f t="shared" si="8"/>
        <v>2.513795903799998E-2</v>
      </c>
      <c r="S36" s="2">
        <f t="shared" si="9"/>
        <v>9.9999999999999995E-7</v>
      </c>
      <c r="T36" s="2">
        <f t="shared" si="10"/>
        <v>9.9999999999999995E-7</v>
      </c>
    </row>
    <row r="37" spans="1:20" ht="13.5" x14ac:dyDescent="0.15">
      <c r="A37" s="1">
        <v>1.8480000000000001</v>
      </c>
      <c r="B37" s="1">
        <v>94002880000000</v>
      </c>
      <c r="C37" s="2">
        <f t="shared" si="2"/>
        <v>1.8480000000000001</v>
      </c>
      <c r="D37" s="2">
        <v>94002880000000</v>
      </c>
      <c r="E37" s="2">
        <f t="shared" si="3"/>
        <v>94002880000000</v>
      </c>
      <c r="F37" s="1">
        <v>0.93307657405300004</v>
      </c>
      <c r="G37" s="1">
        <v>1</v>
      </c>
      <c r="H37" s="2">
        <f t="shared" si="4"/>
        <v>2.8973740876999998E-2</v>
      </c>
      <c r="I37" s="2">
        <f t="shared" si="0"/>
        <v>9.9999999999999995E-7</v>
      </c>
      <c r="J37" s="2">
        <f t="shared" si="5"/>
        <v>9.9999999999999995E-7</v>
      </c>
      <c r="K37" s="1">
        <v>0.92202794899200002</v>
      </c>
      <c r="L37" s="1">
        <v>1</v>
      </c>
      <c r="M37" s="2">
        <f t="shared" si="6"/>
        <v>3.1657684945999964E-2</v>
      </c>
      <c r="N37" s="2">
        <f t="shared" si="1"/>
        <v>9.9999999999999995E-7</v>
      </c>
      <c r="O37" s="2">
        <f t="shared" si="7"/>
        <v>9.9999999999999995E-7</v>
      </c>
      <c r="P37" s="1">
        <v>0.54112722403900004</v>
      </c>
      <c r="Q37" s="1">
        <v>1</v>
      </c>
      <c r="R37" s="2">
        <f t="shared" si="8"/>
        <v>2.3556461056999933E-2</v>
      </c>
      <c r="S37" s="2">
        <f t="shared" si="9"/>
        <v>9.9999999999999995E-7</v>
      </c>
      <c r="T37" s="2">
        <f t="shared" si="10"/>
        <v>9.9999999999999995E-7</v>
      </c>
    </row>
    <row r="38" spans="1:20" ht="13.5" x14ac:dyDescent="0.15">
      <c r="A38" s="1">
        <v>1.82</v>
      </c>
      <c r="B38" s="1">
        <v>115922900000000</v>
      </c>
      <c r="C38" s="2">
        <f t="shared" si="2"/>
        <v>1.82</v>
      </c>
      <c r="D38" s="2">
        <v>115922900000000</v>
      </c>
      <c r="E38" s="2">
        <f t="shared" si="3"/>
        <v>115922900000000</v>
      </c>
      <c r="F38" s="1">
        <v>0.93662082484700004</v>
      </c>
      <c r="G38" s="1">
        <v>1</v>
      </c>
      <c r="H38" s="2">
        <f t="shared" si="4"/>
        <v>2.5429490082999995E-2</v>
      </c>
      <c r="I38" s="2">
        <f t="shared" si="0"/>
        <v>9.9999999999999995E-7</v>
      </c>
      <c r="J38" s="2">
        <f t="shared" si="5"/>
        <v>9.9999999999999995E-7</v>
      </c>
      <c r="K38" s="1">
        <v>0.92373374231100003</v>
      </c>
      <c r="L38" s="1">
        <v>1</v>
      </c>
      <c r="M38" s="2">
        <f t="shared" si="6"/>
        <v>2.995189162699996E-2</v>
      </c>
      <c r="N38" s="2">
        <f t="shared" si="1"/>
        <v>9.9999999999999995E-7</v>
      </c>
      <c r="O38" s="2">
        <f t="shared" si="7"/>
        <v>9.9999999999999995E-7</v>
      </c>
      <c r="P38" s="1">
        <v>0.54229386614800001</v>
      </c>
      <c r="Q38" s="1">
        <v>1</v>
      </c>
      <c r="R38" s="2">
        <f t="shared" si="8"/>
        <v>2.2389818947999962E-2</v>
      </c>
      <c r="S38" s="2">
        <f t="shared" si="9"/>
        <v>9.9999999999999995E-7</v>
      </c>
      <c r="T38" s="2">
        <f t="shared" si="10"/>
        <v>9.9999999999999995E-7</v>
      </c>
    </row>
    <row r="39" spans="1:20" ht="13.5" x14ac:dyDescent="0.15">
      <c r="A39" s="1">
        <v>1.792</v>
      </c>
      <c r="B39" s="1">
        <v>142497600000000</v>
      </c>
      <c r="C39" s="2">
        <f t="shared" si="2"/>
        <v>1.792</v>
      </c>
      <c r="D39" s="2">
        <v>142497600000000</v>
      </c>
      <c r="E39" s="2">
        <f t="shared" si="3"/>
        <v>142497600000000</v>
      </c>
      <c r="F39" s="1">
        <v>0.94042521111999999</v>
      </c>
      <c r="G39" s="1">
        <v>1</v>
      </c>
      <c r="H39" s="2">
        <f t="shared" si="4"/>
        <v>2.1625103810000046E-2</v>
      </c>
      <c r="I39" s="2">
        <f t="shared" si="0"/>
        <v>9.9999999999999995E-7</v>
      </c>
      <c r="J39" s="2">
        <f t="shared" si="5"/>
        <v>9.9999999999999995E-7</v>
      </c>
      <c r="K39" s="1">
        <v>0.92495768941400003</v>
      </c>
      <c r="L39" s="1">
        <v>1</v>
      </c>
      <c r="M39" s="2">
        <f t="shared" si="6"/>
        <v>2.872794452399996E-2</v>
      </c>
      <c r="N39" s="2">
        <f t="shared" si="1"/>
        <v>9.9999999999999995E-7</v>
      </c>
      <c r="O39" s="2">
        <f t="shared" si="7"/>
        <v>9.9999999999999995E-7</v>
      </c>
      <c r="P39" s="1">
        <v>0.54383742983600003</v>
      </c>
      <c r="Q39" s="1">
        <v>1</v>
      </c>
      <c r="R39" s="2">
        <f t="shared" si="8"/>
        <v>2.0846255259999946E-2</v>
      </c>
      <c r="S39" s="2">
        <f t="shared" si="9"/>
        <v>9.9999999999999995E-7</v>
      </c>
      <c r="T39" s="2">
        <f t="shared" si="10"/>
        <v>9.9999999999999995E-7</v>
      </c>
    </row>
    <row r="40" spans="1:20" ht="13.5" x14ac:dyDescent="0.15">
      <c r="A40" s="1">
        <v>1.764</v>
      </c>
      <c r="B40" s="1">
        <v>174604900000000</v>
      </c>
      <c r="C40" s="2">
        <f t="shared" si="2"/>
        <v>1.764</v>
      </c>
      <c r="D40" s="2">
        <v>174604900000000</v>
      </c>
      <c r="E40" s="2">
        <f t="shared" si="3"/>
        <v>174604900000000</v>
      </c>
      <c r="F40" s="1">
        <v>0.94415117419799999</v>
      </c>
      <c r="G40" s="1">
        <v>1</v>
      </c>
      <c r="H40" s="2">
        <f t="shared" si="4"/>
        <v>1.7899140732000052E-2</v>
      </c>
      <c r="I40" s="2">
        <f t="shared" si="0"/>
        <v>9.9999999999999995E-7</v>
      </c>
      <c r="J40" s="2">
        <f t="shared" si="5"/>
        <v>9.9999999999999995E-7</v>
      </c>
      <c r="K40" s="1">
        <v>0.92714452183600005</v>
      </c>
      <c r="L40" s="1">
        <v>1</v>
      </c>
      <c r="M40" s="2">
        <f t="shared" si="6"/>
        <v>2.6541112101999942E-2</v>
      </c>
      <c r="N40" s="2">
        <f t="shared" si="1"/>
        <v>9.9999999999999995E-7</v>
      </c>
      <c r="O40" s="2">
        <f t="shared" si="7"/>
        <v>9.9999999999999995E-7</v>
      </c>
      <c r="P40" s="1">
        <v>0.54596857149</v>
      </c>
      <c r="Q40" s="1">
        <v>1</v>
      </c>
      <c r="R40" s="2">
        <f t="shared" si="8"/>
        <v>1.8715113605999978E-2</v>
      </c>
      <c r="S40" s="2">
        <f t="shared" si="9"/>
        <v>9.9999999999999995E-7</v>
      </c>
      <c r="T40" s="2">
        <f t="shared" si="10"/>
        <v>9.9999999999999995E-7</v>
      </c>
    </row>
    <row r="41" spans="1:20" ht="13.5" x14ac:dyDescent="0.15">
      <c r="A41" s="1">
        <v>1.736</v>
      </c>
      <c r="B41" s="1">
        <v>213262900000000</v>
      </c>
      <c r="C41" s="2">
        <f t="shared" si="2"/>
        <v>1.736</v>
      </c>
      <c r="D41" s="2">
        <v>213262900000000</v>
      </c>
      <c r="E41" s="2">
        <f t="shared" si="3"/>
        <v>213262900000000</v>
      </c>
      <c r="F41" s="1">
        <v>0.94771550898099999</v>
      </c>
      <c r="G41" s="1">
        <v>1</v>
      </c>
      <c r="H41" s="2">
        <f t="shared" si="4"/>
        <v>1.4334805949000051E-2</v>
      </c>
      <c r="I41" s="2">
        <f t="shared" si="0"/>
        <v>9.9999999999999995E-7</v>
      </c>
      <c r="J41" s="2">
        <f t="shared" si="5"/>
        <v>9.9999999999999995E-7</v>
      </c>
      <c r="K41" s="1">
        <v>0.92993830292500002</v>
      </c>
      <c r="L41" s="1">
        <v>1</v>
      </c>
      <c r="M41" s="2">
        <f t="shared" si="6"/>
        <v>2.3747331012999973E-2</v>
      </c>
      <c r="N41" s="2">
        <f t="shared" si="1"/>
        <v>9.9999999999999995E-7</v>
      </c>
      <c r="O41" s="2">
        <f t="shared" si="7"/>
        <v>9.9999999999999995E-7</v>
      </c>
      <c r="P41" s="1">
        <v>0.54723448844699996</v>
      </c>
      <c r="Q41" s="1">
        <v>1</v>
      </c>
      <c r="R41" s="2">
        <f t="shared" si="8"/>
        <v>1.7449196649000021E-2</v>
      </c>
      <c r="S41" s="2">
        <f t="shared" si="9"/>
        <v>9.9999999999999995E-7</v>
      </c>
      <c r="T41" s="2">
        <f t="shared" si="10"/>
        <v>9.9999999999999995E-7</v>
      </c>
    </row>
    <row r="42" spans="1:20" ht="13.5" x14ac:dyDescent="0.15">
      <c r="A42" s="1">
        <v>1.708</v>
      </c>
      <c r="B42" s="1">
        <v>259647600000000</v>
      </c>
      <c r="C42" s="2">
        <f t="shared" si="2"/>
        <v>1.708</v>
      </c>
      <c r="D42" s="2">
        <v>259647600000000</v>
      </c>
      <c r="E42" s="2">
        <f t="shared" si="3"/>
        <v>259647600000000</v>
      </c>
      <c r="F42" s="1">
        <v>0.95138791475399997</v>
      </c>
      <c r="G42" s="1">
        <v>1</v>
      </c>
      <c r="H42" s="2">
        <f t="shared" si="4"/>
        <v>1.0662400176000064E-2</v>
      </c>
      <c r="I42" s="2">
        <f t="shared" si="0"/>
        <v>9.9999999999999995E-7</v>
      </c>
      <c r="J42" s="2">
        <f t="shared" si="5"/>
        <v>9.9999999999999995E-7</v>
      </c>
      <c r="K42" s="1">
        <v>0.93151980090499997</v>
      </c>
      <c r="L42" s="1">
        <v>1</v>
      </c>
      <c r="M42" s="2">
        <f t="shared" si="6"/>
        <v>2.2165833033000015E-2</v>
      </c>
      <c r="N42" s="2">
        <f t="shared" si="1"/>
        <v>9.9999999999999995E-7</v>
      </c>
      <c r="O42" s="2">
        <f t="shared" si="7"/>
        <v>9.9999999999999995E-7</v>
      </c>
      <c r="P42" s="1">
        <v>0.54853107568299997</v>
      </c>
      <c r="Q42" s="1">
        <v>1</v>
      </c>
      <c r="R42" s="2">
        <f t="shared" si="8"/>
        <v>1.6152609413000008E-2</v>
      </c>
      <c r="S42" s="2">
        <f t="shared" si="9"/>
        <v>9.9999999999999995E-7</v>
      </c>
      <c r="T42" s="2">
        <f t="shared" si="10"/>
        <v>9.9999999999999995E-7</v>
      </c>
    </row>
    <row r="43" spans="1:20" ht="13.5" x14ac:dyDescent="0.15">
      <c r="A43" s="1">
        <v>1.68</v>
      </c>
      <c r="B43" s="1">
        <v>315111200000000</v>
      </c>
      <c r="C43" s="2">
        <f t="shared" si="2"/>
        <v>1.68</v>
      </c>
      <c r="D43" s="2">
        <v>315111200000000</v>
      </c>
      <c r="E43" s="2">
        <f t="shared" si="3"/>
        <v>315111200000000</v>
      </c>
      <c r="F43" s="1">
        <v>0.95538644625699998</v>
      </c>
      <c r="G43" s="1">
        <v>1</v>
      </c>
      <c r="H43" s="2">
        <f t="shared" si="4"/>
        <v>6.6638686730000618E-3</v>
      </c>
      <c r="I43" s="2">
        <f t="shared" si="0"/>
        <v>9.9999999999999995E-7</v>
      </c>
      <c r="J43" s="2">
        <f t="shared" si="5"/>
        <v>9.9999999999999995E-7</v>
      </c>
      <c r="K43" s="1">
        <v>0.93268644301400006</v>
      </c>
      <c r="L43" s="1">
        <v>1</v>
      </c>
      <c r="M43" s="2">
        <f t="shared" si="6"/>
        <v>2.0999190923999933E-2</v>
      </c>
      <c r="N43" s="2">
        <f t="shared" si="1"/>
        <v>9.9999999999999995E-7</v>
      </c>
      <c r="O43" s="2">
        <f t="shared" si="7"/>
        <v>9.9999999999999995E-7</v>
      </c>
      <c r="P43" s="1">
        <v>0.55002782684200002</v>
      </c>
      <c r="Q43" s="1">
        <v>1</v>
      </c>
      <c r="R43" s="2">
        <f t="shared" si="8"/>
        <v>1.4655858253999954E-2</v>
      </c>
      <c r="S43" s="2">
        <f t="shared" si="9"/>
        <v>9.9999999999999995E-7</v>
      </c>
      <c r="T43" s="2">
        <f t="shared" si="10"/>
        <v>9.9999999999999995E-7</v>
      </c>
    </row>
    <row r="44" spans="1:20" ht="13.5" x14ac:dyDescent="0.15">
      <c r="A44" s="1">
        <v>1.6519999999999999</v>
      </c>
      <c r="B44" s="1">
        <v>381200500000000</v>
      </c>
      <c r="C44" s="2">
        <f t="shared" si="2"/>
        <v>1.6519999999999999</v>
      </c>
      <c r="D44" s="2">
        <v>381200500000000</v>
      </c>
      <c r="E44" s="2">
        <f t="shared" si="3"/>
        <v>381200500000000</v>
      </c>
      <c r="F44" s="1">
        <v>0.95872890077899997</v>
      </c>
      <c r="G44" s="1">
        <v>1</v>
      </c>
      <c r="H44" s="2">
        <f t="shared" si="4"/>
        <v>3.3214141510000683E-3</v>
      </c>
      <c r="I44" s="2">
        <f t="shared" si="0"/>
        <v>9.9999999999999995E-7</v>
      </c>
      <c r="J44" s="2">
        <f t="shared" si="5"/>
        <v>9.9999999999999995E-7</v>
      </c>
      <c r="K44" s="1">
        <v>0.93423000670300005</v>
      </c>
      <c r="L44" s="1">
        <v>1</v>
      </c>
      <c r="M44" s="2">
        <f t="shared" si="6"/>
        <v>1.9455627234999939E-2</v>
      </c>
      <c r="N44" s="2">
        <f t="shared" si="1"/>
        <v>9.9999999999999995E-7</v>
      </c>
      <c r="O44" s="2">
        <f t="shared" si="7"/>
        <v>9.9999999999999995E-7</v>
      </c>
      <c r="P44" s="1">
        <v>0.551677929392</v>
      </c>
      <c r="Q44" s="1">
        <v>1</v>
      </c>
      <c r="R44" s="2">
        <f t="shared" si="8"/>
        <v>1.3005755703999977E-2</v>
      </c>
      <c r="S44" s="2">
        <f t="shared" si="9"/>
        <v>9.9999999999999995E-7</v>
      </c>
      <c r="T44" s="2">
        <f t="shared" si="10"/>
        <v>9.9999999999999995E-7</v>
      </c>
    </row>
    <row r="45" spans="1:20" ht="13.5" x14ac:dyDescent="0.15">
      <c r="A45" s="1">
        <v>1.6240000000000001</v>
      </c>
      <c r="B45" s="1">
        <v>459677600000000</v>
      </c>
      <c r="C45" s="2">
        <f t="shared" si="2"/>
        <v>1.6240000000000001</v>
      </c>
      <c r="D45" s="2">
        <v>459677600000000</v>
      </c>
      <c r="E45" s="2">
        <f t="shared" si="3"/>
        <v>459677600000000</v>
      </c>
      <c r="F45" s="1">
        <v>0.96205031493000004</v>
      </c>
      <c r="G45" s="1">
        <v>1</v>
      </c>
      <c r="H45" s="2">
        <f t="shared" si="4"/>
        <v>0</v>
      </c>
      <c r="I45" s="2">
        <f t="shared" si="0"/>
        <v>9.9999999999999995E-7</v>
      </c>
      <c r="J45" s="2">
        <f t="shared" si="5"/>
        <v>9.9999999999999995E-7</v>
      </c>
      <c r="K45" s="1">
        <v>0.93636114835600004</v>
      </c>
      <c r="L45" s="1">
        <v>1</v>
      </c>
      <c r="M45" s="2">
        <f t="shared" si="6"/>
        <v>1.7324485581999949E-2</v>
      </c>
      <c r="N45" s="2">
        <f t="shared" si="1"/>
        <v>9.9999999999999995E-7</v>
      </c>
      <c r="O45" s="2">
        <f t="shared" si="7"/>
        <v>9.9999999999999995E-7</v>
      </c>
      <c r="P45" s="1">
        <v>0.55359518620899995</v>
      </c>
      <c r="Q45" s="1">
        <v>1</v>
      </c>
      <c r="R45" s="2">
        <f t="shared" si="8"/>
        <v>1.1088498887000031E-2</v>
      </c>
      <c r="S45" s="2">
        <f t="shared" si="9"/>
        <v>9.9999999999999995E-7</v>
      </c>
      <c r="T45" s="2">
        <f t="shared" si="10"/>
        <v>9.9999999999999995E-7</v>
      </c>
    </row>
    <row r="46" spans="1:20" ht="13.5" x14ac:dyDescent="0.15">
      <c r="A46" s="1">
        <v>1.5960000000000001</v>
      </c>
      <c r="B46" s="1">
        <v>552539800000000</v>
      </c>
      <c r="C46" s="2">
        <f t="shared" si="2"/>
        <v>1.5960000000000001</v>
      </c>
      <c r="D46" s="2">
        <v>552539800000000</v>
      </c>
      <c r="E46" s="2">
        <f t="shared" si="3"/>
        <v>552539800000000</v>
      </c>
      <c r="K46" s="1">
        <v>0.93762706531399997</v>
      </c>
      <c r="L46" s="1">
        <v>1</v>
      </c>
      <c r="M46" s="2">
        <f t="shared" si="6"/>
        <v>1.6058568624000014E-2</v>
      </c>
      <c r="N46" s="2">
        <f t="shared" si="1"/>
        <v>9.9999999999999995E-7</v>
      </c>
      <c r="O46" s="2">
        <f t="shared" si="7"/>
        <v>9.9999999999999995E-7</v>
      </c>
      <c r="P46" s="1">
        <v>0.55476424965600002</v>
      </c>
      <c r="Q46" s="1">
        <v>1</v>
      </c>
      <c r="R46" s="2">
        <f t="shared" si="8"/>
        <v>9.9194354399999574E-3</v>
      </c>
      <c r="S46" s="2">
        <f t="shared" si="9"/>
        <v>9.9999999999999995E-7</v>
      </c>
      <c r="T46" s="2">
        <f t="shared" si="10"/>
        <v>9.9999999999999995E-7</v>
      </c>
    </row>
    <row r="47" spans="1:20" ht="13.5" x14ac:dyDescent="0.15">
      <c r="A47" s="1">
        <v>1.5680000000000001</v>
      </c>
      <c r="B47" s="1">
        <v>662039700000000</v>
      </c>
      <c r="C47" s="2">
        <f t="shared" si="2"/>
        <v>1.5680000000000001</v>
      </c>
      <c r="D47" s="2">
        <v>662039700000000</v>
      </c>
      <c r="E47" s="2">
        <f t="shared" si="3"/>
        <v>662039700000000</v>
      </c>
      <c r="K47" s="1">
        <v>0.93892365254999999</v>
      </c>
      <c r="L47" s="1">
        <v>1</v>
      </c>
      <c r="M47" s="2">
        <f t="shared" si="6"/>
        <v>1.4761981388000001E-2</v>
      </c>
      <c r="N47" s="2">
        <f t="shared" si="1"/>
        <v>9.9999999999999995E-7</v>
      </c>
      <c r="O47" s="2">
        <f t="shared" si="7"/>
        <v>9.9999999999999995E-7</v>
      </c>
      <c r="P47" s="1">
        <v>0.55538044097999995</v>
      </c>
      <c r="Q47" s="1">
        <v>1</v>
      </c>
      <c r="R47" s="2">
        <f t="shared" si="8"/>
        <v>9.3032441160000312E-3</v>
      </c>
      <c r="S47" s="2">
        <f t="shared" si="9"/>
        <v>9.9999999999999995E-7</v>
      </c>
      <c r="T47" s="2">
        <f t="shared" si="10"/>
        <v>9.9999999999999995E-7</v>
      </c>
    </row>
    <row r="48" spans="1:20" ht="13.5" x14ac:dyDescent="0.15">
      <c r="A48" s="1">
        <v>1.54</v>
      </c>
      <c r="B48" s="1">
        <v>790705400000000</v>
      </c>
      <c r="C48" s="2">
        <f t="shared" si="2"/>
        <v>1.54</v>
      </c>
      <c r="D48" s="2">
        <v>790705400000000</v>
      </c>
      <c r="E48" s="2">
        <f t="shared" si="3"/>
        <v>790705400000000</v>
      </c>
      <c r="K48" s="1">
        <v>0.94042040370799995</v>
      </c>
      <c r="L48" s="1">
        <v>1</v>
      </c>
      <c r="M48" s="2">
        <f t="shared" si="6"/>
        <v>1.3265230230000036E-2</v>
      </c>
      <c r="N48" s="2">
        <f t="shared" si="1"/>
        <v>9.9999999999999995E-7</v>
      </c>
      <c r="O48" s="2">
        <f t="shared" si="7"/>
        <v>9.9999999999999995E-7</v>
      </c>
      <c r="P48" s="1">
        <v>0.55567378726700001</v>
      </c>
      <c r="Q48" s="1">
        <v>1</v>
      </c>
      <c r="R48" s="2">
        <f t="shared" si="8"/>
        <v>9.0098978289999687E-3</v>
      </c>
      <c r="S48" s="2">
        <f t="shared" si="9"/>
        <v>9.9999999999999995E-7</v>
      </c>
      <c r="T48" s="2">
        <f t="shared" si="10"/>
        <v>9.9999999999999995E-7</v>
      </c>
    </row>
    <row r="49" spans="1:20" ht="13.5" x14ac:dyDescent="0.15">
      <c r="A49" s="1">
        <v>1.512</v>
      </c>
      <c r="B49" s="1">
        <v>941359800000000</v>
      </c>
      <c r="C49" s="2">
        <f t="shared" si="2"/>
        <v>1.512</v>
      </c>
      <c r="D49" s="2">
        <v>941359800000000</v>
      </c>
      <c r="E49" s="2">
        <f t="shared" si="3"/>
        <v>941359800000000</v>
      </c>
      <c r="K49" s="1">
        <v>0.94207050625900002</v>
      </c>
      <c r="L49" s="1">
        <v>1</v>
      </c>
      <c r="M49" s="2">
        <f t="shared" si="6"/>
        <v>1.161512767899997E-2</v>
      </c>
      <c r="N49" s="2">
        <f t="shared" si="1"/>
        <v>9.9999999999999995E-7</v>
      </c>
      <c r="O49" s="2">
        <f t="shared" si="7"/>
        <v>9.9999999999999995E-7</v>
      </c>
      <c r="P49" s="1">
        <v>0.55622540958400002</v>
      </c>
      <c r="Q49" s="1">
        <v>1</v>
      </c>
      <c r="R49" s="2">
        <f t="shared" si="8"/>
        <v>8.4582755119999575E-3</v>
      </c>
      <c r="S49" s="2">
        <f t="shared" si="9"/>
        <v>9.9999999999999995E-7</v>
      </c>
      <c r="T49" s="2">
        <f t="shared" si="10"/>
        <v>9.9999999999999995E-7</v>
      </c>
    </row>
    <row r="50" spans="1:20" ht="13.5" x14ac:dyDescent="0.15">
      <c r="A50" s="1">
        <v>1.484</v>
      </c>
      <c r="B50" s="1">
        <v>1117138000000000</v>
      </c>
      <c r="C50" s="2">
        <f t="shared" si="2"/>
        <v>1.484</v>
      </c>
      <c r="D50" s="2">
        <v>1117138000000000</v>
      </c>
      <c r="E50" s="2">
        <f t="shared" si="3"/>
        <v>1117138000000000</v>
      </c>
      <c r="K50" s="1">
        <v>0.94398776307599996</v>
      </c>
      <c r="L50" s="1">
        <v>1</v>
      </c>
      <c r="M50" s="2">
        <f t="shared" si="6"/>
        <v>9.6978708620000242E-3</v>
      </c>
      <c r="N50" s="2">
        <f t="shared" si="1"/>
        <v>9.9999999999999995E-7</v>
      </c>
      <c r="O50" s="2">
        <f t="shared" si="7"/>
        <v>9.9999999999999995E-7</v>
      </c>
      <c r="P50" s="1">
        <v>0.55690859125199998</v>
      </c>
      <c r="Q50" s="1">
        <v>1</v>
      </c>
      <c r="R50" s="2">
        <f t="shared" si="8"/>
        <v>7.7750938439999917E-3</v>
      </c>
      <c r="S50" s="2">
        <f t="shared" si="9"/>
        <v>9.9999999999999995E-7</v>
      </c>
      <c r="T50" s="2">
        <f t="shared" si="10"/>
        <v>9.9999999999999995E-7</v>
      </c>
    </row>
    <row r="51" spans="1:20" ht="13.5" x14ac:dyDescent="0.15">
      <c r="A51" s="1">
        <v>1.456</v>
      </c>
      <c r="B51" s="1">
        <v>1321504000000000</v>
      </c>
      <c r="C51" s="2">
        <f t="shared" si="2"/>
        <v>1.456</v>
      </c>
      <c r="D51" s="2">
        <v>1321504000000000</v>
      </c>
      <c r="E51" s="2">
        <f t="shared" si="3"/>
        <v>1321504000000000</v>
      </c>
      <c r="K51" s="1">
        <v>0.94515682652300004</v>
      </c>
      <c r="L51" s="1">
        <v>1</v>
      </c>
      <c r="M51" s="2">
        <f t="shared" si="6"/>
        <v>8.5288074149999504E-3</v>
      </c>
      <c r="N51" s="2">
        <f t="shared" si="1"/>
        <v>9.9999999999999995E-7</v>
      </c>
      <c r="O51" s="2">
        <f t="shared" si="7"/>
        <v>9.9999999999999995E-7</v>
      </c>
      <c r="P51" s="1">
        <v>0.55702840833300005</v>
      </c>
      <c r="Q51" s="1">
        <v>1</v>
      </c>
      <c r="R51" s="2">
        <f t="shared" si="8"/>
        <v>7.6552767629999297E-3</v>
      </c>
      <c r="S51" s="2">
        <f t="shared" si="9"/>
        <v>9.9999999999999995E-7</v>
      </c>
      <c r="T51" s="2">
        <f t="shared" si="10"/>
        <v>9.9999999999999995E-7</v>
      </c>
    </row>
    <row r="52" spans="1:20" ht="13.5" x14ac:dyDescent="0.15">
      <c r="A52" s="1">
        <v>1.4279999999999999</v>
      </c>
      <c r="B52" s="1">
        <v>1558261000000000</v>
      </c>
      <c r="C52" s="2">
        <f t="shared" si="2"/>
        <v>1.4279999999999999</v>
      </c>
      <c r="D52" s="2">
        <v>1558261000000000</v>
      </c>
      <c r="E52" s="2">
        <f t="shared" si="3"/>
        <v>1558261000000000</v>
      </c>
      <c r="K52" s="1">
        <v>0.94577301784599999</v>
      </c>
      <c r="L52" s="1">
        <v>1</v>
      </c>
      <c r="M52" s="2">
        <f t="shared" si="6"/>
        <v>7.9126160920000022E-3</v>
      </c>
      <c r="N52" s="2">
        <f t="shared" si="1"/>
        <v>9.9999999999999995E-7</v>
      </c>
      <c r="O52" s="2">
        <f t="shared" si="7"/>
        <v>9.9999999999999995E-7</v>
      </c>
      <c r="P52" s="1">
        <v>0.55730641948100001</v>
      </c>
      <c r="Q52" s="1">
        <v>1</v>
      </c>
      <c r="R52" s="2">
        <f t="shared" si="8"/>
        <v>7.3772656149999616E-3</v>
      </c>
      <c r="S52" s="2">
        <f t="shared" si="9"/>
        <v>9.9999999999999995E-7</v>
      </c>
      <c r="T52" s="2">
        <f t="shared" si="10"/>
        <v>9.9999999999999995E-7</v>
      </c>
    </row>
    <row r="53" spans="1:20" ht="13.5" x14ac:dyDescent="0.15">
      <c r="A53" s="1">
        <v>1.4</v>
      </c>
      <c r="B53" s="1">
        <v>1831564000000000</v>
      </c>
      <c r="C53" s="2">
        <f t="shared" si="2"/>
        <v>1.4</v>
      </c>
      <c r="D53" s="2">
        <v>1831564000000000</v>
      </c>
      <c r="E53" s="2">
        <f t="shared" si="3"/>
        <v>1831564000000000</v>
      </c>
      <c r="K53" s="1">
        <v>0.94606636413400003</v>
      </c>
      <c r="L53" s="1">
        <v>1</v>
      </c>
      <c r="M53" s="2">
        <f t="shared" si="6"/>
        <v>7.6192698039999618E-3</v>
      </c>
      <c r="N53" s="2">
        <f t="shared" si="1"/>
        <v>9.9999999999999995E-7</v>
      </c>
      <c r="O53" s="2">
        <f t="shared" si="7"/>
        <v>9.9999999999999995E-7</v>
      </c>
      <c r="P53" s="1">
        <v>0.55755376035100002</v>
      </c>
      <c r="Q53" s="1">
        <v>1</v>
      </c>
      <c r="R53" s="2">
        <f t="shared" si="8"/>
        <v>7.1299247449999603E-3</v>
      </c>
      <c r="S53" s="2">
        <f t="shared" si="9"/>
        <v>9.9999999999999995E-7</v>
      </c>
      <c r="T53" s="2">
        <f t="shared" si="10"/>
        <v>9.9999999999999995E-7</v>
      </c>
    </row>
    <row r="54" spans="1:20" ht="13.5" x14ac:dyDescent="0.15">
      <c r="A54" s="1">
        <v>1.3720000000000001</v>
      </c>
      <c r="B54" s="1">
        <v>2145924000000000</v>
      </c>
      <c r="C54" s="2">
        <f t="shared" si="2"/>
        <v>1.3720000000000001</v>
      </c>
      <c r="D54" s="2">
        <v>2145924000000000</v>
      </c>
      <c r="E54" s="2">
        <f t="shared" si="3"/>
        <v>2145924000000000</v>
      </c>
      <c r="K54" s="1">
        <v>0.94661798644999995</v>
      </c>
      <c r="L54" s="1">
        <v>1</v>
      </c>
      <c r="M54" s="2">
        <f t="shared" si="6"/>
        <v>7.0676474880000395E-3</v>
      </c>
      <c r="N54" s="2">
        <f t="shared" si="1"/>
        <v>9.9999999999999995E-7</v>
      </c>
      <c r="O54" s="2">
        <f t="shared" si="7"/>
        <v>9.9999999999999995E-7</v>
      </c>
      <c r="P54" s="1">
        <v>0.55734023993299997</v>
      </c>
      <c r="Q54" s="1">
        <v>1</v>
      </c>
      <c r="R54" s="2">
        <f t="shared" si="8"/>
        <v>7.3434451630000064E-3</v>
      </c>
      <c r="S54" s="2">
        <f t="shared" si="9"/>
        <v>9.9999999999999995E-7</v>
      </c>
      <c r="T54" s="2">
        <f t="shared" si="10"/>
        <v>9.9999999999999995E-7</v>
      </c>
    </row>
    <row r="55" spans="1:20" ht="13.5" x14ac:dyDescent="0.15">
      <c r="A55" s="1">
        <v>1.3440000000000001</v>
      </c>
      <c r="B55" s="1">
        <v>2506206000000000</v>
      </c>
      <c r="C55" s="2">
        <f t="shared" si="2"/>
        <v>1.3440000000000001</v>
      </c>
      <c r="D55" s="2">
        <v>2506206000000000</v>
      </c>
      <c r="E55" s="2">
        <f t="shared" si="3"/>
        <v>2506206000000000</v>
      </c>
      <c r="K55" s="1">
        <v>0.94730116811800003</v>
      </c>
      <c r="L55" s="1">
        <v>1</v>
      </c>
      <c r="M55" s="2">
        <f t="shared" si="6"/>
        <v>6.3844658199999627E-3</v>
      </c>
      <c r="N55" s="2">
        <f t="shared" si="1"/>
        <v>9.9999999999999995E-7</v>
      </c>
      <c r="O55" s="2">
        <f t="shared" si="7"/>
        <v>9.9999999999999995E-7</v>
      </c>
      <c r="P55" s="1">
        <v>0.55797580195899998</v>
      </c>
      <c r="Q55" s="1">
        <v>1</v>
      </c>
      <c r="R55" s="2">
        <f t="shared" si="8"/>
        <v>6.7078831369999925E-3</v>
      </c>
      <c r="S55" s="2">
        <f t="shared" si="9"/>
        <v>9.9999999999999995E-7</v>
      </c>
      <c r="T55" s="2">
        <f t="shared" si="10"/>
        <v>9.9999999999999995E-7</v>
      </c>
    </row>
    <row r="56" spans="1:20" ht="13.5" x14ac:dyDescent="0.15">
      <c r="A56" s="1">
        <v>1.3160000000000001</v>
      </c>
      <c r="B56" s="1">
        <v>2917626000000000</v>
      </c>
      <c r="C56" s="2">
        <f t="shared" si="2"/>
        <v>1.3160000000000001</v>
      </c>
      <c r="D56" s="2">
        <v>2917626000000000</v>
      </c>
      <c r="E56" s="2">
        <f t="shared" si="3"/>
        <v>2917626000000000</v>
      </c>
      <c r="K56" s="1">
        <v>0.94742098519899998</v>
      </c>
      <c r="L56" s="1">
        <v>1</v>
      </c>
      <c r="M56" s="2">
        <f t="shared" si="6"/>
        <v>6.2646487390000116E-3</v>
      </c>
      <c r="N56" s="2">
        <f t="shared" si="1"/>
        <v>9.9999999999999995E-7</v>
      </c>
      <c r="O56" s="2">
        <f t="shared" si="7"/>
        <v>9.9999999999999995E-7</v>
      </c>
      <c r="P56" s="1">
        <v>0.55828206204800002</v>
      </c>
      <c r="Q56" s="1">
        <v>1</v>
      </c>
      <c r="R56" s="2">
        <f t="shared" si="8"/>
        <v>6.4016230479999603E-3</v>
      </c>
      <c r="S56" s="2">
        <f t="shared" si="9"/>
        <v>9.9999999999999995E-7</v>
      </c>
      <c r="T56" s="2">
        <f t="shared" si="10"/>
        <v>9.9999999999999995E-7</v>
      </c>
    </row>
    <row r="57" spans="1:20" ht="13.5" x14ac:dyDescent="0.15">
      <c r="A57" s="1">
        <v>1.288</v>
      </c>
      <c r="B57" s="1">
        <v>3385732000000000</v>
      </c>
      <c r="C57" s="2">
        <f t="shared" si="2"/>
        <v>1.288</v>
      </c>
      <c r="D57" s="2">
        <v>3385732000000000</v>
      </c>
      <c r="E57" s="2">
        <f t="shared" si="3"/>
        <v>3385732000000000</v>
      </c>
      <c r="K57" s="1">
        <v>0.94769899634800003</v>
      </c>
      <c r="L57" s="1">
        <v>1</v>
      </c>
      <c r="M57" s="2">
        <f t="shared" si="6"/>
        <v>5.9866375899999547E-3</v>
      </c>
      <c r="N57" s="2">
        <f t="shared" si="1"/>
        <v>9.9999999999999995E-7</v>
      </c>
      <c r="O57" s="2">
        <f t="shared" si="7"/>
        <v>9.9999999999999995E-7</v>
      </c>
      <c r="P57" s="1">
        <v>0.55830502561799999</v>
      </c>
      <c r="Q57" s="1">
        <v>1</v>
      </c>
      <c r="R57" s="2">
        <f t="shared" si="8"/>
        <v>6.3786594779999817E-3</v>
      </c>
      <c r="S57" s="2">
        <f t="shared" si="9"/>
        <v>9.9999999999999995E-7</v>
      </c>
      <c r="T57" s="2">
        <f t="shared" si="10"/>
        <v>9.9999999999999995E-7</v>
      </c>
    </row>
    <row r="58" spans="1:20" ht="13.5" x14ac:dyDescent="0.15">
      <c r="A58" s="1">
        <v>1.26</v>
      </c>
      <c r="B58" s="1">
        <v>3916390000000000</v>
      </c>
      <c r="C58" s="2">
        <f t="shared" si="2"/>
        <v>1.26</v>
      </c>
      <c r="D58" s="2">
        <v>3916390000000000</v>
      </c>
      <c r="E58" s="2">
        <f t="shared" si="3"/>
        <v>3916390000000000</v>
      </c>
      <c r="K58" s="1">
        <v>0.94794633721800003</v>
      </c>
      <c r="L58" s="1">
        <v>1</v>
      </c>
      <c r="M58" s="2">
        <f t="shared" si="6"/>
        <v>5.7392967199999534E-3</v>
      </c>
      <c r="N58" s="2">
        <f t="shared" si="1"/>
        <v>9.9999999999999995E-7</v>
      </c>
      <c r="O58" s="2">
        <f t="shared" si="7"/>
        <v>9.9999999999999995E-7</v>
      </c>
      <c r="P58" s="1">
        <v>0.55859756479300005</v>
      </c>
      <c r="Q58" s="1">
        <v>1</v>
      </c>
      <c r="R58" s="2">
        <f t="shared" si="8"/>
        <v>6.0861203029999311E-3</v>
      </c>
      <c r="S58" s="2">
        <f t="shared" si="9"/>
        <v>9.9999999999999995E-7</v>
      </c>
      <c r="T58" s="2">
        <f t="shared" si="10"/>
        <v>9.9999999999999995E-7</v>
      </c>
    </row>
    <row r="59" spans="1:20" ht="13.5" x14ac:dyDescent="0.15">
      <c r="A59" s="1">
        <v>1.232</v>
      </c>
      <c r="B59" s="1">
        <v>4515745000000000</v>
      </c>
      <c r="C59" s="2">
        <f t="shared" si="2"/>
        <v>1.232</v>
      </c>
      <c r="D59" s="2">
        <v>4515745000000000</v>
      </c>
      <c r="E59" s="2">
        <f t="shared" si="3"/>
        <v>4515745000000000</v>
      </c>
      <c r="K59" s="1">
        <v>0.94773281679999999</v>
      </c>
      <c r="L59" s="1">
        <v>1</v>
      </c>
      <c r="M59" s="2">
        <f t="shared" si="6"/>
        <v>5.9528171379999995E-3</v>
      </c>
      <c r="N59" s="2">
        <f t="shared" si="1"/>
        <v>9.9999999999999995E-7</v>
      </c>
      <c r="O59" s="2">
        <f t="shared" si="7"/>
        <v>9.9999999999999995E-7</v>
      </c>
      <c r="P59" s="1">
        <v>0.55936145772000001</v>
      </c>
      <c r="Q59" s="1">
        <v>1</v>
      </c>
      <c r="R59" s="2">
        <f t="shared" si="8"/>
        <v>5.3222273759999661E-3</v>
      </c>
      <c r="S59" s="2">
        <f t="shared" si="9"/>
        <v>9.9999999999999995E-7</v>
      </c>
      <c r="T59" s="2">
        <f t="shared" si="10"/>
        <v>9.9999999999999995E-7</v>
      </c>
    </row>
    <row r="60" spans="1:20" ht="13.5" x14ac:dyDescent="0.15">
      <c r="A60" s="1">
        <v>1.204</v>
      </c>
      <c r="B60" s="1">
        <v>5190189000000000</v>
      </c>
      <c r="C60" s="2">
        <f t="shared" si="2"/>
        <v>1.204</v>
      </c>
      <c r="D60" s="2">
        <v>5190189000000000</v>
      </c>
      <c r="E60" s="2">
        <f t="shared" si="3"/>
        <v>5190189000000000</v>
      </c>
      <c r="K60" s="1">
        <v>0.94836837882500002</v>
      </c>
      <c r="L60" s="1">
        <v>1</v>
      </c>
      <c r="M60" s="2">
        <f t="shared" si="6"/>
        <v>5.3172551129999635E-3</v>
      </c>
      <c r="N60" s="2">
        <f t="shared" si="1"/>
        <v>9.9999999999999995E-7</v>
      </c>
      <c r="O60" s="2">
        <f t="shared" si="7"/>
        <v>9.9999999999999995E-7</v>
      </c>
      <c r="P60" s="1">
        <v>0.55997926326900005</v>
      </c>
      <c r="Q60" s="1">
        <v>1E+48</v>
      </c>
      <c r="R60" s="2">
        <f t="shared" si="8"/>
        <v>4.7044218269999272E-3</v>
      </c>
      <c r="S60" s="2">
        <f t="shared" si="9"/>
        <v>1E+42</v>
      </c>
      <c r="T60" s="2">
        <f t="shared" si="10"/>
        <v>1E+42</v>
      </c>
    </row>
    <row r="61" spans="1:20" ht="13.5" x14ac:dyDescent="0.15">
      <c r="A61" s="1">
        <v>1.1759999999999999</v>
      </c>
      <c r="B61" s="1">
        <v>5946306000000000</v>
      </c>
      <c r="C61" s="2">
        <f t="shared" si="2"/>
        <v>1.1759999999999999</v>
      </c>
      <c r="D61" s="2">
        <v>5946306000000000</v>
      </c>
      <c r="E61" s="2">
        <f t="shared" si="3"/>
        <v>5946306000000000</v>
      </c>
      <c r="K61" s="1">
        <v>0.94867463891399995</v>
      </c>
      <c r="L61" s="1">
        <v>1</v>
      </c>
      <c r="M61" s="2">
        <f t="shared" si="6"/>
        <v>5.0109950240000423E-3</v>
      </c>
      <c r="N61" s="2">
        <f t="shared" si="1"/>
        <v>9.9999999999999995E-7</v>
      </c>
      <c r="O61" s="2">
        <f t="shared" si="7"/>
        <v>9.9999999999999995E-7</v>
      </c>
      <c r="P61" s="1">
        <v>0.55916767242200005</v>
      </c>
      <c r="Q61" s="1">
        <v>1E+48</v>
      </c>
      <c r="R61" s="2">
        <f t="shared" si="8"/>
        <v>5.516012673999926E-3</v>
      </c>
      <c r="S61" s="2">
        <f t="shared" si="9"/>
        <v>1E+42</v>
      </c>
      <c r="T61" s="2">
        <f t="shared" si="10"/>
        <v>1E+42</v>
      </c>
    </row>
    <row r="62" spans="1:20" ht="13.5" x14ac:dyDescent="0.15">
      <c r="A62" s="1">
        <v>1.1479999999999999</v>
      </c>
      <c r="B62" s="1">
        <v>6790810000000000</v>
      </c>
      <c r="C62" s="2">
        <f t="shared" si="2"/>
        <v>1.1479999999999999</v>
      </c>
      <c r="D62" s="2">
        <v>6790810000000000</v>
      </c>
      <c r="E62" s="2">
        <f t="shared" si="3"/>
        <v>6790810000000000</v>
      </c>
      <c r="K62" s="1">
        <v>0.94869760248500001</v>
      </c>
      <c r="L62" s="1">
        <v>1</v>
      </c>
      <c r="M62" s="2">
        <f t="shared" si="6"/>
        <v>4.9880314529999747E-3</v>
      </c>
      <c r="N62" s="2">
        <f t="shared" si="1"/>
        <v>9.9999999999999995E-7</v>
      </c>
      <c r="O62" s="2">
        <f t="shared" si="7"/>
        <v>9.9999999999999995E-7</v>
      </c>
      <c r="P62" s="1">
        <v>0.55913978789899998</v>
      </c>
      <c r="Q62" s="1">
        <v>1E+48</v>
      </c>
      <c r="R62" s="2">
        <f t="shared" si="8"/>
        <v>5.5438971969999917E-3</v>
      </c>
      <c r="S62" s="2">
        <f t="shared" si="9"/>
        <v>1E+42</v>
      </c>
      <c r="T62" s="2">
        <f t="shared" si="10"/>
        <v>1E+42</v>
      </c>
    </row>
    <row r="63" spans="1:20" ht="13.5" x14ac:dyDescent="0.15">
      <c r="A63" s="1">
        <v>1.1200000000000001</v>
      </c>
      <c r="B63" s="1">
        <v>7730474000000000</v>
      </c>
      <c r="C63" s="2">
        <f t="shared" si="2"/>
        <v>1.1200000000000001</v>
      </c>
      <c r="D63" s="2">
        <v>7730474000000000</v>
      </c>
      <c r="E63" s="2">
        <f t="shared" si="3"/>
        <v>7730474000000000</v>
      </c>
      <c r="K63" s="1">
        <v>0.94899014165999995</v>
      </c>
      <c r="L63" s="1">
        <v>1E+48</v>
      </c>
      <c r="M63" s="2">
        <f t="shared" si="6"/>
        <v>4.6954922780000352E-3</v>
      </c>
      <c r="N63" s="2">
        <f t="shared" si="1"/>
        <v>1E+42</v>
      </c>
      <c r="O63" s="2">
        <f t="shared" si="7"/>
        <v>1E+42</v>
      </c>
      <c r="P63" s="1">
        <v>0.55946622580299998</v>
      </c>
      <c r="Q63" s="1">
        <v>1E+48</v>
      </c>
      <c r="R63" s="2">
        <f t="shared" si="8"/>
        <v>5.217459292999993E-3</v>
      </c>
      <c r="S63" s="2">
        <f t="shared" si="9"/>
        <v>1E+42</v>
      </c>
      <c r="T63" s="2">
        <f t="shared" si="10"/>
        <v>1E+42</v>
      </c>
    </row>
    <row r="64" spans="1:20" ht="13.5" x14ac:dyDescent="0.15">
      <c r="A64" s="1">
        <v>1.0920000000000001</v>
      </c>
      <c r="B64" s="1">
        <v>8772047000000000</v>
      </c>
      <c r="C64" s="2">
        <f t="shared" si="2"/>
        <v>1.0920000000000001</v>
      </c>
      <c r="D64" s="2">
        <v>8772047000000000</v>
      </c>
      <c r="E64" s="2">
        <f t="shared" si="3"/>
        <v>8772047000000000</v>
      </c>
      <c r="K64" s="1">
        <v>0.94975403458700003</v>
      </c>
      <c r="L64" s="1">
        <v>1E+48</v>
      </c>
      <c r="M64" s="2">
        <f t="shared" si="6"/>
        <v>3.9315993509999592E-3</v>
      </c>
      <c r="N64" s="2">
        <f t="shared" si="1"/>
        <v>1E+42</v>
      </c>
      <c r="O64" s="2">
        <f t="shared" si="7"/>
        <v>1E+42</v>
      </c>
      <c r="P64" s="1">
        <v>0.55964092653999997</v>
      </c>
      <c r="Q64" s="1">
        <v>1E+48</v>
      </c>
      <c r="R64" s="2">
        <f t="shared" si="8"/>
        <v>5.0427585560000043E-3</v>
      </c>
      <c r="S64" s="2">
        <f t="shared" si="9"/>
        <v>1E+42</v>
      </c>
      <c r="T64" s="2">
        <f t="shared" si="10"/>
        <v>1E+42</v>
      </c>
    </row>
    <row r="65" spans="1:20" ht="13.5" x14ac:dyDescent="0.15">
      <c r="A65" s="1">
        <v>1.0640000000000001</v>
      </c>
      <c r="B65" s="1">
        <v>9922155000000000</v>
      </c>
      <c r="C65" s="2">
        <f t="shared" si="2"/>
        <v>1.0640000000000001</v>
      </c>
      <c r="D65" s="2">
        <v>9922155000000000</v>
      </c>
      <c r="E65" s="2">
        <f t="shared" si="3"/>
        <v>9922155000000000</v>
      </c>
      <c r="K65" s="1">
        <v>0.95037184013599996</v>
      </c>
      <c r="L65" s="1">
        <v>1E+48</v>
      </c>
      <c r="M65" s="2">
        <f t="shared" si="6"/>
        <v>3.3137938020000313E-3</v>
      </c>
      <c r="N65" s="2">
        <f t="shared" si="1"/>
        <v>1E+42</v>
      </c>
      <c r="O65" s="2">
        <f t="shared" si="7"/>
        <v>1E+42</v>
      </c>
      <c r="P65" s="1">
        <v>0.55967518968600005</v>
      </c>
      <c r="Q65" s="1">
        <v>1E+48</v>
      </c>
      <c r="R65" s="2">
        <f t="shared" si="8"/>
        <v>5.0084954099999246E-3</v>
      </c>
      <c r="S65" s="2">
        <f t="shared" si="9"/>
        <v>1E+42</v>
      </c>
      <c r="T65" s="2">
        <f t="shared" si="10"/>
        <v>1E+42</v>
      </c>
    </row>
    <row r="66" spans="1:20" ht="13.5" x14ac:dyDescent="0.15">
      <c r="A66" s="1">
        <v>1.036</v>
      </c>
      <c r="B66" s="1">
        <v>1.11872E+16</v>
      </c>
      <c r="C66" s="2">
        <f t="shared" si="2"/>
        <v>1.036</v>
      </c>
      <c r="D66" s="2">
        <v>1.11872E+16</v>
      </c>
      <c r="E66" s="2">
        <f t="shared" si="3"/>
        <v>1.11872E+16</v>
      </c>
      <c r="K66" s="1">
        <v>0.94956024928899996</v>
      </c>
      <c r="L66" s="1">
        <v>1E+48</v>
      </c>
      <c r="M66" s="2">
        <f t="shared" si="6"/>
        <v>4.1253846490000301E-3</v>
      </c>
      <c r="N66" s="2">
        <f t="shared" si="1"/>
        <v>1E+42</v>
      </c>
      <c r="O66" s="2">
        <f t="shared" si="7"/>
        <v>1E+42</v>
      </c>
      <c r="P66" s="1">
        <v>0.56086765939899996</v>
      </c>
      <c r="Q66" s="1">
        <v>1E+48</v>
      </c>
      <c r="R66" s="2">
        <f t="shared" si="8"/>
        <v>3.8160256970000139E-3</v>
      </c>
      <c r="S66" s="2">
        <f t="shared" si="9"/>
        <v>1E+42</v>
      </c>
      <c r="T66" s="2">
        <f t="shared" si="10"/>
        <v>1E+42</v>
      </c>
    </row>
    <row r="67" spans="1:20" ht="13.5" x14ac:dyDescent="0.15">
      <c r="A67" s="1">
        <v>1.008</v>
      </c>
      <c r="B67" s="1">
        <v>1.257323E+16</v>
      </c>
      <c r="C67" s="2">
        <f t="shared" si="2"/>
        <v>1.008</v>
      </c>
      <c r="D67" s="2">
        <v>1.257323E+16</v>
      </c>
      <c r="E67" s="2">
        <f t="shared" si="3"/>
        <v>1.257323E+16</v>
      </c>
      <c r="K67" s="1">
        <v>0.949532364766</v>
      </c>
      <c r="L67" s="1">
        <v>1E+48</v>
      </c>
      <c r="M67" s="2">
        <f t="shared" si="6"/>
        <v>4.1532691719999848E-3</v>
      </c>
      <c r="N67" s="2">
        <f t="shared" ref="N67:N91" si="12">L67*0.000001</f>
        <v>1E+42</v>
      </c>
      <c r="O67" s="2">
        <f t="shared" si="7"/>
        <v>1E+42</v>
      </c>
      <c r="P67" s="1">
        <v>0.56231598380100001</v>
      </c>
      <c r="Q67" s="1">
        <v>1E+48</v>
      </c>
      <c r="R67" s="2">
        <f t="shared" si="8"/>
        <v>2.3677012949999687E-3</v>
      </c>
      <c r="S67" s="2">
        <f t="shared" si="9"/>
        <v>1E+42</v>
      </c>
      <c r="T67" s="2">
        <f t="shared" si="10"/>
        <v>1E+42</v>
      </c>
    </row>
    <row r="68" spans="1:20" ht="13.5" x14ac:dyDescent="0.15">
      <c r="A68" s="1">
        <v>0.98</v>
      </c>
      <c r="B68" s="1">
        <v>1.408584E+16</v>
      </c>
      <c r="C68" s="2">
        <f t="shared" ref="C68:C103" si="13">A68</f>
        <v>0.98</v>
      </c>
      <c r="D68" s="2">
        <v>1.408584E+16</v>
      </c>
      <c r="E68" s="2">
        <f t="shared" ref="E68:E103" si="14">D68</f>
        <v>1.408584E+16</v>
      </c>
      <c r="K68" s="1">
        <v>0.94985880267</v>
      </c>
      <c r="L68" s="1">
        <v>1E+48</v>
      </c>
      <c r="M68" s="2">
        <f t="shared" ref="M68:M91" si="15">$K$91-K68</f>
        <v>3.8268312679999861E-3</v>
      </c>
      <c r="N68" s="2">
        <f t="shared" si="12"/>
        <v>1E+42</v>
      </c>
      <c r="O68" s="2">
        <f t="shared" ref="O68:O91" si="16">N68</f>
        <v>1E+42</v>
      </c>
      <c r="P68" s="1">
        <v>0.563044363775</v>
      </c>
      <c r="Q68" s="1">
        <v>1E+48</v>
      </c>
      <c r="R68" s="2">
        <f t="shared" ref="R68:R97" si="17">$P$97-P68</f>
        <v>1.6393213209999757E-3</v>
      </c>
      <c r="S68" s="2">
        <f t="shared" ref="S68:S97" si="18">Q68*0.000001</f>
        <v>1E+42</v>
      </c>
      <c r="T68" s="2">
        <f t="shared" ref="T68:T97" si="19">S68</f>
        <v>1E+42</v>
      </c>
    </row>
    <row r="69" spans="1:20" ht="13.5" x14ac:dyDescent="0.15">
      <c r="A69" s="1">
        <v>0.95199999999999996</v>
      </c>
      <c r="B69" s="1">
        <v>1.573001E+16</v>
      </c>
      <c r="C69" s="2">
        <f t="shared" si="13"/>
        <v>0.95199999999999996</v>
      </c>
      <c r="D69" s="2">
        <v>1.573001E+16</v>
      </c>
      <c r="E69" s="2">
        <f t="shared" si="14"/>
        <v>1.573001E+16</v>
      </c>
      <c r="K69" s="1">
        <v>0.95003350340699999</v>
      </c>
      <c r="L69" s="1">
        <v>1E+48</v>
      </c>
      <c r="M69" s="2">
        <f t="shared" si="15"/>
        <v>3.6521305309999974E-3</v>
      </c>
      <c r="N69" s="2">
        <f t="shared" si="12"/>
        <v>1E+42</v>
      </c>
      <c r="O69" s="2">
        <f t="shared" si="16"/>
        <v>1E+42</v>
      </c>
      <c r="P69" s="1">
        <v>0.56316256663099995</v>
      </c>
      <c r="Q69" s="1">
        <v>1E+48</v>
      </c>
      <c r="R69" s="2">
        <f t="shared" si="17"/>
        <v>1.5211184650000265E-3</v>
      </c>
      <c r="S69" s="2">
        <f t="shared" si="18"/>
        <v>1E+42</v>
      </c>
      <c r="T69" s="2">
        <f t="shared" si="19"/>
        <v>1E+42</v>
      </c>
    </row>
    <row r="70" spans="1:20" ht="13.5" x14ac:dyDescent="0.15">
      <c r="A70" s="1">
        <v>0.92400000000000004</v>
      </c>
      <c r="B70" s="1">
        <v>1.750997E+16</v>
      </c>
      <c r="C70" s="2">
        <f t="shared" si="13"/>
        <v>0.92400000000000004</v>
      </c>
      <c r="D70" s="2">
        <v>1.750997E+16</v>
      </c>
      <c r="E70" s="2">
        <f t="shared" si="14"/>
        <v>1.750997E+16</v>
      </c>
      <c r="K70" s="1">
        <v>0.95006776655299996</v>
      </c>
      <c r="L70" s="1">
        <v>1E+48</v>
      </c>
      <c r="M70" s="2">
        <f t="shared" si="15"/>
        <v>3.6178673850000287E-3</v>
      </c>
      <c r="N70" s="2">
        <f t="shared" si="12"/>
        <v>1E+42</v>
      </c>
      <c r="O70" s="2">
        <f t="shared" si="16"/>
        <v>1E+42</v>
      </c>
      <c r="P70" s="1">
        <v>0.56377149394100001</v>
      </c>
      <c r="Q70" s="1">
        <v>1E+48</v>
      </c>
      <c r="R70" s="2">
        <f t="shared" si="17"/>
        <v>9.1219115499996395E-4</v>
      </c>
      <c r="S70" s="2">
        <f t="shared" si="18"/>
        <v>1E+42</v>
      </c>
      <c r="T70" s="2">
        <f t="shared" si="19"/>
        <v>1E+42</v>
      </c>
    </row>
    <row r="71" spans="1:20" ht="13.5" x14ac:dyDescent="0.15">
      <c r="A71" s="1">
        <v>0.89600000000000002</v>
      </c>
      <c r="B71" s="1">
        <v>1.942907E+16</v>
      </c>
      <c r="C71" s="2">
        <f t="shared" si="13"/>
        <v>0.89600000000000002</v>
      </c>
      <c r="D71" s="2">
        <v>1.942907E+16</v>
      </c>
      <c r="E71" s="2">
        <f t="shared" si="14"/>
        <v>1.942907E+16</v>
      </c>
      <c r="K71" s="1">
        <v>0.951260236265</v>
      </c>
      <c r="L71" s="1">
        <v>1E+48</v>
      </c>
      <c r="M71" s="2">
        <f t="shared" si="15"/>
        <v>2.4253976729999849E-3</v>
      </c>
      <c r="N71" s="2">
        <f t="shared" si="12"/>
        <v>1E+42</v>
      </c>
      <c r="O71" s="2">
        <f t="shared" si="16"/>
        <v>1E+42</v>
      </c>
      <c r="P71" s="1">
        <v>0.56384530560400004</v>
      </c>
      <c r="Q71" s="1">
        <v>1E+48</v>
      </c>
      <c r="R71" s="2">
        <f t="shared" si="17"/>
        <v>8.38379491999941E-4</v>
      </c>
      <c r="S71" s="2">
        <f t="shared" si="18"/>
        <v>1E+42</v>
      </c>
      <c r="T71" s="2">
        <f t="shared" si="19"/>
        <v>1E+42</v>
      </c>
    </row>
    <row r="72" spans="1:20" ht="13.5" x14ac:dyDescent="0.15">
      <c r="A72" s="1">
        <v>0.86799999999999999</v>
      </c>
      <c r="B72" s="1">
        <v>2.148962E+16</v>
      </c>
      <c r="C72" s="2">
        <f t="shared" si="13"/>
        <v>0.86799999999999999</v>
      </c>
      <c r="D72" s="2">
        <v>2.148962E+16</v>
      </c>
      <c r="E72" s="2">
        <f t="shared" si="14"/>
        <v>2.148962E+16</v>
      </c>
      <c r="K72" s="1">
        <v>0.95270856066800003</v>
      </c>
      <c r="L72" s="1">
        <v>1E+48</v>
      </c>
      <c r="M72" s="2">
        <f t="shared" si="15"/>
        <v>9.770732699999618E-4</v>
      </c>
      <c r="N72" s="2">
        <f t="shared" si="12"/>
        <v>1E+42</v>
      </c>
      <c r="O72" s="2">
        <f t="shared" si="16"/>
        <v>1E+42</v>
      </c>
      <c r="P72" s="1">
        <v>0.56384647713400005</v>
      </c>
      <c r="Q72" s="1">
        <v>1E+48</v>
      </c>
      <c r="R72" s="2">
        <f t="shared" si="17"/>
        <v>8.3720796199993064E-4</v>
      </c>
      <c r="S72" s="2">
        <f t="shared" si="18"/>
        <v>1E+42</v>
      </c>
      <c r="T72" s="2">
        <f t="shared" si="19"/>
        <v>1E+42</v>
      </c>
    </row>
    <row r="73" spans="1:20" ht="13.5" x14ac:dyDescent="0.15">
      <c r="A73" s="1">
        <v>0.84</v>
      </c>
      <c r="B73" s="1">
        <v>2.369278E+16</v>
      </c>
      <c r="C73" s="2">
        <f t="shared" si="13"/>
        <v>0.84</v>
      </c>
      <c r="D73" s="2">
        <v>2.369278E+16</v>
      </c>
      <c r="E73" s="2">
        <f t="shared" si="14"/>
        <v>2.369278E+16</v>
      </c>
      <c r="K73" s="1">
        <v>0.95343694064100004</v>
      </c>
      <c r="L73" s="1">
        <v>1E+48</v>
      </c>
      <c r="M73" s="2">
        <f t="shared" si="15"/>
        <v>2.4869329699994669E-4</v>
      </c>
      <c r="N73" s="2">
        <f t="shared" si="12"/>
        <v>1E+42</v>
      </c>
      <c r="O73" s="2">
        <f t="shared" si="16"/>
        <v>1E+42</v>
      </c>
      <c r="P73" s="1">
        <v>0.56377500853200002</v>
      </c>
      <c r="Q73" s="1">
        <v>1E+48</v>
      </c>
      <c r="R73" s="2">
        <f t="shared" si="17"/>
        <v>9.08676563999955E-4</v>
      </c>
      <c r="S73" s="2">
        <f t="shared" si="18"/>
        <v>1E+42</v>
      </c>
      <c r="T73" s="2">
        <f t="shared" si="19"/>
        <v>1E+42</v>
      </c>
    </row>
    <row r="74" spans="1:20" ht="13.5" x14ac:dyDescent="0.15">
      <c r="A74" s="1">
        <v>0.81200000000000006</v>
      </c>
      <c r="B74" s="1">
        <v>2.603834E+16</v>
      </c>
      <c r="C74" s="2">
        <f t="shared" si="13"/>
        <v>0.81200000000000006</v>
      </c>
      <c r="D74" s="2">
        <v>2.603834E+16</v>
      </c>
      <c r="E74" s="2">
        <f t="shared" si="14"/>
        <v>2.603834E+16</v>
      </c>
      <c r="K74" s="1">
        <v>0.95355514349699999</v>
      </c>
      <c r="L74" s="1">
        <v>1E+48</v>
      </c>
      <c r="M74" s="2">
        <f t="shared" si="15"/>
        <v>1.304904409999974E-4</v>
      </c>
      <c r="N74" s="2">
        <f t="shared" si="12"/>
        <v>1E+42</v>
      </c>
      <c r="O74" s="2">
        <f t="shared" si="16"/>
        <v>1E+42</v>
      </c>
      <c r="P74" s="1">
        <v>0.56311676907700003</v>
      </c>
      <c r="Q74" s="1">
        <v>1E+48</v>
      </c>
      <c r="R74" s="2">
        <f t="shared" si="17"/>
        <v>1.566916018999942E-3</v>
      </c>
      <c r="S74" s="2">
        <f t="shared" si="18"/>
        <v>1E+42</v>
      </c>
      <c r="T74" s="2">
        <f t="shared" si="19"/>
        <v>1E+42</v>
      </c>
    </row>
    <row r="75" spans="1:20" ht="13.5" x14ac:dyDescent="0.15">
      <c r="A75" s="1">
        <v>0.78400000000000003</v>
      </c>
      <c r="B75" s="1">
        <v>2.852469E+16</v>
      </c>
      <c r="C75" s="2">
        <f t="shared" si="13"/>
        <v>0.78400000000000003</v>
      </c>
      <c r="D75" s="2">
        <v>2.852469E+16</v>
      </c>
      <c r="E75" s="2">
        <f t="shared" si="14"/>
        <v>2.852469E+16</v>
      </c>
      <c r="K75" s="1">
        <v>0.954066436475</v>
      </c>
      <c r="L75" s="1">
        <v>1E+48</v>
      </c>
      <c r="M75" s="2">
        <f t="shared" si="15"/>
        <v>-3.8080253700001343E-4</v>
      </c>
      <c r="N75" s="2">
        <f t="shared" si="12"/>
        <v>1E+42</v>
      </c>
      <c r="O75" s="2">
        <f t="shared" si="16"/>
        <v>1E+42</v>
      </c>
      <c r="P75" s="1">
        <v>0.56220186781799997</v>
      </c>
      <c r="Q75" s="1">
        <v>1E+48</v>
      </c>
      <c r="R75" s="2">
        <f t="shared" si="17"/>
        <v>2.4818172780000092E-3</v>
      </c>
      <c r="S75" s="2">
        <f t="shared" si="18"/>
        <v>1E+42</v>
      </c>
      <c r="T75" s="2">
        <f t="shared" si="19"/>
        <v>1E+42</v>
      </c>
    </row>
    <row r="76" spans="1:20" ht="13.5" x14ac:dyDescent="0.15">
      <c r="A76" s="1">
        <v>0.75600000000000001</v>
      </c>
      <c r="B76" s="1">
        <v>3.114863E+16</v>
      </c>
      <c r="C76" s="2">
        <f t="shared" si="13"/>
        <v>0.75600000000000001</v>
      </c>
      <c r="D76" s="2">
        <v>3.114863E+16</v>
      </c>
      <c r="E76" s="2">
        <f t="shared" si="14"/>
        <v>3.114863E+16</v>
      </c>
      <c r="K76" s="1">
        <v>376684.52728699998</v>
      </c>
      <c r="L76" s="1">
        <v>7.9370332420300006E+47</v>
      </c>
      <c r="M76" s="2">
        <f t="shared" si="15"/>
        <v>-376683.57360136602</v>
      </c>
      <c r="N76" s="2">
        <f t="shared" si="12"/>
        <v>7.9370332420300006E+41</v>
      </c>
      <c r="O76" s="2">
        <f t="shared" si="16"/>
        <v>7.9370332420300006E+41</v>
      </c>
      <c r="P76" s="1">
        <v>0.56181562530600004</v>
      </c>
      <c r="Q76" s="1">
        <v>1E+48</v>
      </c>
      <c r="R76" s="2">
        <f t="shared" si="17"/>
        <v>2.8680597899999327E-3</v>
      </c>
      <c r="S76" s="2">
        <f t="shared" si="18"/>
        <v>1E+42</v>
      </c>
      <c r="T76" s="2">
        <f t="shared" si="19"/>
        <v>1E+42</v>
      </c>
    </row>
    <row r="77" spans="1:20" ht="13.5" x14ac:dyDescent="0.15">
      <c r="A77" s="1">
        <v>0.72799999999999998</v>
      </c>
      <c r="B77" s="1">
        <v>3.390526E+16</v>
      </c>
      <c r="C77" s="2">
        <f t="shared" si="13"/>
        <v>0.72799999999999998</v>
      </c>
      <c r="D77" s="2">
        <v>3.390526E+16</v>
      </c>
      <c r="E77" s="2">
        <f t="shared" si="14"/>
        <v>3.390526E+16</v>
      </c>
      <c r="K77" s="1">
        <v>0.954066436475</v>
      </c>
      <c r="L77" s="1">
        <v>1E+48</v>
      </c>
      <c r="M77" s="2">
        <f t="shared" si="15"/>
        <v>-3.8080253700001343E-4</v>
      </c>
      <c r="N77" s="2">
        <f t="shared" si="12"/>
        <v>1E+42</v>
      </c>
      <c r="O77" s="2">
        <f t="shared" si="16"/>
        <v>1E+42</v>
      </c>
      <c r="P77" s="1">
        <v>0.56199355449300004</v>
      </c>
      <c r="Q77" s="1">
        <v>1E+48</v>
      </c>
      <c r="R77" s="2">
        <f t="shared" si="17"/>
        <v>2.6901306029999406E-3</v>
      </c>
      <c r="S77" s="2">
        <f t="shared" si="18"/>
        <v>1E+42</v>
      </c>
      <c r="T77" s="2">
        <f t="shared" si="19"/>
        <v>1E+42</v>
      </c>
    </row>
    <row r="78" spans="1:20" ht="13.5" x14ac:dyDescent="0.15">
      <c r="A78" s="1">
        <v>0.7</v>
      </c>
      <c r="B78" s="1">
        <v>3.678794E+16</v>
      </c>
      <c r="C78" s="2">
        <f t="shared" si="13"/>
        <v>0.7</v>
      </c>
      <c r="D78" s="2">
        <v>3.678794E+16</v>
      </c>
      <c r="E78" s="2">
        <f t="shared" si="14"/>
        <v>3.678794E+16</v>
      </c>
      <c r="K78" s="1">
        <v>376684.52728699998</v>
      </c>
      <c r="L78" s="1">
        <v>7.9370332420300006E+47</v>
      </c>
      <c r="M78" s="2">
        <f t="shared" si="15"/>
        <v>-376683.57360136602</v>
      </c>
      <c r="N78" s="2">
        <f t="shared" si="12"/>
        <v>7.9370332420300006E+41</v>
      </c>
      <c r="O78" s="2">
        <f t="shared" si="16"/>
        <v>7.9370332420300006E+41</v>
      </c>
      <c r="P78" s="1">
        <v>0.56184702442000001</v>
      </c>
      <c r="Q78" s="1">
        <v>1E+48</v>
      </c>
      <c r="R78" s="2">
        <f t="shared" si="17"/>
        <v>2.8366606759999691E-3</v>
      </c>
      <c r="S78" s="2">
        <f t="shared" si="18"/>
        <v>1E+42</v>
      </c>
      <c r="T78" s="2">
        <f t="shared" si="19"/>
        <v>1E+42</v>
      </c>
    </row>
    <row r="79" spans="1:20" ht="13.5" x14ac:dyDescent="0.15">
      <c r="A79" s="1">
        <v>0.67200000000000004</v>
      </c>
      <c r="B79" s="1">
        <v>3.978819E+16</v>
      </c>
      <c r="C79" s="2">
        <f t="shared" si="13"/>
        <v>0.67200000000000004</v>
      </c>
      <c r="D79" s="2">
        <v>3.978819E+16</v>
      </c>
      <c r="E79" s="2">
        <f t="shared" si="14"/>
        <v>3.978819E+16</v>
      </c>
      <c r="K79" s="1">
        <v>0.95350934594299996</v>
      </c>
      <c r="L79" s="1">
        <v>1E+48</v>
      </c>
      <c r="M79" s="2">
        <f t="shared" si="15"/>
        <v>1.7628799500002401E-4</v>
      </c>
      <c r="N79" s="2">
        <f t="shared" si="12"/>
        <v>1E+42</v>
      </c>
      <c r="O79" s="2">
        <f t="shared" si="16"/>
        <v>1E+42</v>
      </c>
      <c r="P79" s="1">
        <v>0.56155521407999998</v>
      </c>
      <c r="Q79" s="1">
        <v>1E+48</v>
      </c>
      <c r="R79" s="2">
        <f t="shared" si="17"/>
        <v>3.1284710160000007E-3</v>
      </c>
      <c r="S79" s="2">
        <f t="shared" si="18"/>
        <v>1E+42</v>
      </c>
      <c r="T79" s="2">
        <f t="shared" si="19"/>
        <v>1E+42</v>
      </c>
    </row>
    <row r="80" spans="1:20" ht="13.5" x14ac:dyDescent="0.15">
      <c r="A80" s="1">
        <v>0.64400000000000002</v>
      </c>
      <c r="B80" s="1">
        <v>4.289564E+16</v>
      </c>
      <c r="C80" s="2">
        <f t="shared" si="13"/>
        <v>0.64400000000000002</v>
      </c>
      <c r="D80" s="2">
        <v>4.289564E+16</v>
      </c>
      <c r="E80" s="2">
        <f t="shared" si="14"/>
        <v>4.289564E+16</v>
      </c>
      <c r="K80" s="1">
        <v>0.95259444468499999</v>
      </c>
      <c r="L80" s="1">
        <v>1E+48</v>
      </c>
      <c r="M80" s="2">
        <f t="shared" si="15"/>
        <v>1.0911892530000022E-3</v>
      </c>
      <c r="N80" s="2">
        <f t="shared" si="12"/>
        <v>1E+42</v>
      </c>
      <c r="O80" s="2">
        <f t="shared" si="16"/>
        <v>1E+42</v>
      </c>
      <c r="P80" s="1">
        <v>0.56166776714800004</v>
      </c>
      <c r="Q80" s="1">
        <v>1E+48</v>
      </c>
      <c r="R80" s="2">
        <f t="shared" si="17"/>
        <v>3.0159179479999354E-3</v>
      </c>
      <c r="S80" s="2">
        <f t="shared" si="18"/>
        <v>1E+42</v>
      </c>
      <c r="T80" s="2">
        <f t="shared" si="19"/>
        <v>1E+42</v>
      </c>
    </row>
    <row r="81" spans="1:20" ht="13.5" x14ac:dyDescent="0.15">
      <c r="A81" s="1">
        <v>0.61599999999999999</v>
      </c>
      <c r="B81" s="1">
        <v>4.609803E+16</v>
      </c>
      <c r="C81" s="2">
        <f t="shared" si="13"/>
        <v>0.61599999999999999</v>
      </c>
      <c r="D81" s="2">
        <v>4.609803E+16</v>
      </c>
      <c r="E81" s="2">
        <f t="shared" si="14"/>
        <v>4.609803E+16</v>
      </c>
      <c r="K81" s="1">
        <v>0.95220820217299995</v>
      </c>
      <c r="L81" s="1">
        <v>1E+48</v>
      </c>
      <c r="M81" s="2">
        <f t="shared" si="15"/>
        <v>1.4774317650000368E-3</v>
      </c>
      <c r="N81" s="2">
        <f t="shared" si="12"/>
        <v>1E+42</v>
      </c>
      <c r="O81" s="2">
        <f t="shared" si="16"/>
        <v>1E+42</v>
      </c>
      <c r="P81" s="1">
        <v>0.56164553241299997</v>
      </c>
      <c r="Q81" s="1">
        <v>1E+48</v>
      </c>
      <c r="R81" s="2">
        <f t="shared" si="17"/>
        <v>3.0381526830000061E-3</v>
      </c>
      <c r="S81" s="2">
        <f t="shared" si="18"/>
        <v>1E+42</v>
      </c>
      <c r="T81" s="2">
        <f t="shared" si="19"/>
        <v>1E+42</v>
      </c>
    </row>
    <row r="82" spans="1:20" ht="13.5" x14ac:dyDescent="0.15">
      <c r="A82" s="1">
        <v>0.58799999999999997</v>
      </c>
      <c r="B82" s="1">
        <v>4.938122E+16</v>
      </c>
      <c r="C82" s="2">
        <f t="shared" si="13"/>
        <v>0.58799999999999997</v>
      </c>
      <c r="D82" s="2">
        <v>4.938122E+16</v>
      </c>
      <c r="E82" s="2">
        <f t="shared" si="14"/>
        <v>4.938122E+16</v>
      </c>
      <c r="K82" s="1">
        <v>0.95238613136000005</v>
      </c>
      <c r="L82" s="1">
        <v>1E+48</v>
      </c>
      <c r="M82" s="2">
        <f t="shared" si="15"/>
        <v>1.2995025779999336E-3</v>
      </c>
      <c r="N82" s="2">
        <f t="shared" si="12"/>
        <v>1E+42</v>
      </c>
      <c r="O82" s="2">
        <f t="shared" si="16"/>
        <v>1E+42</v>
      </c>
      <c r="P82" s="1">
        <v>0.56194372137699999</v>
      </c>
      <c r="Q82" s="1">
        <v>1E+48</v>
      </c>
      <c r="R82" s="2">
        <f t="shared" si="17"/>
        <v>2.7399637189999826E-3</v>
      </c>
      <c r="S82" s="2">
        <f t="shared" si="18"/>
        <v>1E+42</v>
      </c>
      <c r="T82" s="2">
        <f t="shared" si="19"/>
        <v>1E+42</v>
      </c>
    </row>
    <row r="83" spans="1:20" ht="13.5" x14ac:dyDescent="0.15">
      <c r="A83" s="1">
        <v>0.56000000000000005</v>
      </c>
      <c r="B83" s="1">
        <v>5.272924E+16</v>
      </c>
      <c r="C83" s="2">
        <f t="shared" si="13"/>
        <v>0.56000000000000005</v>
      </c>
      <c r="D83" s="2">
        <v>5.272924E+16</v>
      </c>
      <c r="E83" s="2">
        <f t="shared" si="14"/>
        <v>5.272924E+16</v>
      </c>
      <c r="K83" s="1">
        <v>0.95223960128700003</v>
      </c>
      <c r="L83" s="1">
        <v>1E+48</v>
      </c>
      <c r="M83" s="2">
        <f t="shared" si="15"/>
        <v>1.4460326509999621E-3</v>
      </c>
      <c r="N83" s="2">
        <f t="shared" si="12"/>
        <v>1E+42</v>
      </c>
      <c r="O83" s="2">
        <f t="shared" si="16"/>
        <v>1E+42</v>
      </c>
      <c r="P83" s="1">
        <v>0.56240413997000005</v>
      </c>
      <c r="Q83" s="1">
        <v>1E+48</v>
      </c>
      <c r="R83" s="2">
        <f t="shared" si="17"/>
        <v>2.2795451259999266E-3</v>
      </c>
      <c r="S83" s="2">
        <f t="shared" si="18"/>
        <v>1E+42</v>
      </c>
      <c r="T83" s="2">
        <f t="shared" si="19"/>
        <v>1E+42</v>
      </c>
    </row>
    <row r="84" spans="1:20" ht="13.5" x14ac:dyDescent="0.15">
      <c r="A84" s="1">
        <v>0.53200000000000003</v>
      </c>
      <c r="B84" s="1">
        <v>5.612437E+16</v>
      </c>
      <c r="C84" s="2">
        <f t="shared" si="13"/>
        <v>0.53200000000000003</v>
      </c>
      <c r="D84" s="2">
        <v>5.612437E+16</v>
      </c>
      <c r="E84" s="2">
        <f t="shared" si="14"/>
        <v>5.612437E+16</v>
      </c>
      <c r="K84" s="1">
        <v>0.95194779094699999</v>
      </c>
      <c r="L84" s="1">
        <v>1E+48</v>
      </c>
      <c r="M84" s="2">
        <f t="shared" si="15"/>
        <v>1.7378429909999937E-3</v>
      </c>
      <c r="N84" s="2">
        <f t="shared" si="12"/>
        <v>1E+42</v>
      </c>
      <c r="O84" s="2">
        <f t="shared" si="16"/>
        <v>1E+42</v>
      </c>
      <c r="P84" s="1">
        <v>0.56281128913300005</v>
      </c>
      <c r="Q84" s="1">
        <v>1E+48</v>
      </c>
      <c r="R84" s="2">
        <f t="shared" si="17"/>
        <v>1.8723959629999287E-3</v>
      </c>
      <c r="S84" s="2">
        <f t="shared" si="18"/>
        <v>1E+42</v>
      </c>
      <c r="T84" s="2">
        <f t="shared" si="19"/>
        <v>1E+42</v>
      </c>
    </row>
    <row r="85" spans="1:20" ht="13.5" x14ac:dyDescent="0.15">
      <c r="A85" s="1">
        <v>0.504</v>
      </c>
      <c r="B85" s="1">
        <v>5.954725E+16</v>
      </c>
      <c r="C85" s="2">
        <f t="shared" si="13"/>
        <v>0.504</v>
      </c>
      <c r="D85" s="2">
        <v>5.954725E+16</v>
      </c>
      <c r="E85" s="2">
        <f t="shared" si="14"/>
        <v>5.954725E+16</v>
      </c>
      <c r="K85" s="1">
        <v>0.95206034401499995</v>
      </c>
      <c r="L85" s="1">
        <v>1E+48</v>
      </c>
      <c r="M85" s="2">
        <f t="shared" si="15"/>
        <v>1.6252899230000395E-3</v>
      </c>
      <c r="N85" s="2">
        <f t="shared" si="12"/>
        <v>1E+42</v>
      </c>
      <c r="O85" s="2">
        <f t="shared" si="16"/>
        <v>1E+42</v>
      </c>
      <c r="P85" s="1">
        <v>0.56291657818700003</v>
      </c>
      <c r="Q85" s="1">
        <v>1E+48</v>
      </c>
      <c r="R85" s="2">
        <f t="shared" si="17"/>
        <v>1.7671069089999492E-3</v>
      </c>
      <c r="S85" s="2">
        <f t="shared" si="18"/>
        <v>1E+42</v>
      </c>
      <c r="T85" s="2">
        <f t="shared" si="19"/>
        <v>1E+42</v>
      </c>
    </row>
    <row r="86" spans="1:20" ht="13.5" x14ac:dyDescent="0.15">
      <c r="A86" s="1">
        <v>0.47599999999999998</v>
      </c>
      <c r="B86" s="1">
        <v>6.297704E+16</v>
      </c>
      <c r="C86" s="2">
        <f t="shared" si="13"/>
        <v>0.47599999999999998</v>
      </c>
      <c r="D86" s="2">
        <v>6.297704E+16</v>
      </c>
      <c r="E86" s="2">
        <f t="shared" si="14"/>
        <v>6.297704E+16</v>
      </c>
      <c r="K86" s="1">
        <v>0.95203810927999999</v>
      </c>
      <c r="L86" s="1">
        <v>1E+48</v>
      </c>
      <c r="M86" s="2">
        <f t="shared" si="15"/>
        <v>1.6475246579999991E-3</v>
      </c>
      <c r="N86" s="2">
        <f t="shared" si="12"/>
        <v>1E+42</v>
      </c>
      <c r="O86" s="2">
        <f t="shared" si="16"/>
        <v>1E+42</v>
      </c>
      <c r="P86" s="1">
        <v>0.56329305707199995</v>
      </c>
      <c r="Q86" s="1">
        <v>1E+48</v>
      </c>
      <c r="R86" s="2">
        <f t="shared" si="17"/>
        <v>1.3906280240000291E-3</v>
      </c>
      <c r="S86" s="2">
        <f t="shared" si="18"/>
        <v>1E+42</v>
      </c>
      <c r="T86" s="2">
        <f t="shared" si="19"/>
        <v>1E+42</v>
      </c>
    </row>
    <row r="87" spans="1:20" ht="13.5" x14ac:dyDescent="0.15">
      <c r="A87" s="1">
        <v>0.44800000000000001</v>
      </c>
      <c r="B87" s="1">
        <v>6.639158E+16</v>
      </c>
      <c r="C87" s="2">
        <f t="shared" si="13"/>
        <v>0.44800000000000001</v>
      </c>
      <c r="D87" s="2">
        <v>6.639158E+16</v>
      </c>
      <c r="E87" s="2">
        <f t="shared" si="14"/>
        <v>6.639158E+16</v>
      </c>
      <c r="K87" s="1">
        <v>0.95233629824300003</v>
      </c>
      <c r="L87" s="1">
        <v>1E+48</v>
      </c>
      <c r="M87" s="2">
        <f t="shared" si="15"/>
        <v>1.3493356949999535E-3</v>
      </c>
      <c r="N87" s="2">
        <f t="shared" si="12"/>
        <v>1E+42</v>
      </c>
      <c r="O87" s="2">
        <f t="shared" si="16"/>
        <v>1E+42</v>
      </c>
      <c r="P87" s="1">
        <v>0.56369859200899997</v>
      </c>
      <c r="Q87" s="1">
        <v>1E+48</v>
      </c>
      <c r="R87" s="2">
        <f t="shared" si="17"/>
        <v>9.8509308700001075E-4</v>
      </c>
      <c r="S87" s="2">
        <f t="shared" si="18"/>
        <v>1E+42</v>
      </c>
      <c r="T87" s="2">
        <f t="shared" si="19"/>
        <v>1E+42</v>
      </c>
    </row>
    <row r="88" spans="1:20" ht="13.5" x14ac:dyDescent="0.15">
      <c r="A88" s="1">
        <v>0.42</v>
      </c>
      <c r="B88" s="1">
        <v>6.976763E+16</v>
      </c>
      <c r="C88" s="2">
        <f t="shared" si="13"/>
        <v>0.42</v>
      </c>
      <c r="D88" s="2">
        <v>6.976763E+16</v>
      </c>
      <c r="E88" s="2">
        <f t="shared" si="14"/>
        <v>6.976763E+16</v>
      </c>
      <c r="K88" s="1">
        <v>0.95279671683699996</v>
      </c>
      <c r="L88" s="1">
        <v>1E+48</v>
      </c>
      <c r="M88" s="2">
        <f t="shared" si="15"/>
        <v>8.8891710100003074E-4</v>
      </c>
      <c r="N88" s="2">
        <f t="shared" si="12"/>
        <v>1E+42</v>
      </c>
      <c r="O88" s="2">
        <f t="shared" si="16"/>
        <v>1E+42</v>
      </c>
      <c r="P88" s="1">
        <v>0.56448024141399999</v>
      </c>
      <c r="Q88" s="1">
        <v>1E+48</v>
      </c>
      <c r="R88" s="2">
        <f t="shared" si="17"/>
        <v>2.0344368199998186E-4</v>
      </c>
      <c r="S88" s="2">
        <f t="shared" si="18"/>
        <v>1E+42</v>
      </c>
      <c r="T88" s="2">
        <f t="shared" si="19"/>
        <v>1E+42</v>
      </c>
    </row>
    <row r="89" spans="1:20" ht="13.5" x14ac:dyDescent="0.15">
      <c r="A89" s="1">
        <v>0.39200000000000002</v>
      </c>
      <c r="B89" s="1">
        <v>7.308113E+16</v>
      </c>
      <c r="C89" s="2">
        <f t="shared" si="13"/>
        <v>0.39200000000000002</v>
      </c>
      <c r="D89" s="2">
        <v>7.308113E+16</v>
      </c>
      <c r="E89" s="2">
        <f t="shared" si="14"/>
        <v>7.308113E+16</v>
      </c>
      <c r="K89" s="1">
        <v>0.95320386599999996</v>
      </c>
      <c r="L89" s="1">
        <v>1E+48</v>
      </c>
      <c r="M89" s="2">
        <f t="shared" si="15"/>
        <v>4.8176793800003281E-4</v>
      </c>
      <c r="N89" s="2">
        <f t="shared" si="12"/>
        <v>1E+42</v>
      </c>
      <c r="O89" s="2">
        <f t="shared" si="16"/>
        <v>1E+42</v>
      </c>
      <c r="P89" s="1">
        <v>0.56480960457499996</v>
      </c>
      <c r="Q89" s="1">
        <v>1E+48</v>
      </c>
      <c r="R89" s="2">
        <f t="shared" si="17"/>
        <v>-1.2591947899998068E-4</v>
      </c>
      <c r="S89" s="2">
        <f t="shared" si="18"/>
        <v>1E+42</v>
      </c>
      <c r="T89" s="2">
        <f t="shared" si="19"/>
        <v>1E+42</v>
      </c>
    </row>
    <row r="90" spans="1:20" ht="13.5" x14ac:dyDescent="0.15">
      <c r="A90" s="1">
        <v>0.36399999999999999</v>
      </c>
      <c r="B90" s="1">
        <v>7.630742E+16</v>
      </c>
      <c r="C90" s="2">
        <f t="shared" si="13"/>
        <v>0.36399999999999999</v>
      </c>
      <c r="D90" s="2">
        <v>7.630742E+16</v>
      </c>
      <c r="E90" s="2">
        <f t="shared" si="14"/>
        <v>7.630742E+16</v>
      </c>
      <c r="K90" s="1">
        <v>0.95330915505400005</v>
      </c>
      <c r="L90" s="1">
        <v>1E+48</v>
      </c>
      <c r="M90" s="2">
        <f t="shared" si="15"/>
        <v>3.7647888399994223E-4</v>
      </c>
      <c r="N90" s="2">
        <f t="shared" si="12"/>
        <v>1E+42</v>
      </c>
      <c r="O90" s="2">
        <f t="shared" si="16"/>
        <v>1E+42</v>
      </c>
      <c r="P90" s="1">
        <v>0.56478202324500004</v>
      </c>
      <c r="Q90" s="1">
        <v>1E+48</v>
      </c>
      <c r="R90" s="2">
        <f t="shared" si="17"/>
        <v>-9.8338149000065656E-5</v>
      </c>
      <c r="S90" s="2">
        <f t="shared" si="18"/>
        <v>1E+42</v>
      </c>
      <c r="T90" s="2">
        <f t="shared" si="19"/>
        <v>1E+42</v>
      </c>
    </row>
    <row r="91" spans="1:20" ht="13.5" x14ac:dyDescent="0.15">
      <c r="A91" s="1">
        <v>0.33600000000000002</v>
      </c>
      <c r="B91" s="1">
        <v>7.942159E+16</v>
      </c>
      <c r="C91" s="2">
        <f t="shared" si="13"/>
        <v>0.33600000000000002</v>
      </c>
      <c r="D91" s="2">
        <v>7.942159E+16</v>
      </c>
      <c r="E91" s="2">
        <f t="shared" si="14"/>
        <v>7.942159E+16</v>
      </c>
      <c r="K91" s="1">
        <v>0.95368563393799999</v>
      </c>
      <c r="L91" s="1">
        <v>1E+48</v>
      </c>
      <c r="M91" s="2">
        <f t="shared" si="15"/>
        <v>0</v>
      </c>
      <c r="N91" s="2">
        <f t="shared" si="12"/>
        <v>1E+42</v>
      </c>
      <c r="O91" s="2">
        <f t="shared" si="16"/>
        <v>1E+42</v>
      </c>
      <c r="P91" s="1">
        <v>0.56324160973000004</v>
      </c>
      <c r="Q91" s="1">
        <v>1E+48</v>
      </c>
      <c r="R91" s="2">
        <f t="shared" si="17"/>
        <v>1.4420753659999397E-3</v>
      </c>
      <c r="S91" s="2">
        <f t="shared" si="18"/>
        <v>1E+42</v>
      </c>
      <c r="T91" s="2">
        <f t="shared" si="19"/>
        <v>1E+42</v>
      </c>
    </row>
    <row r="92" spans="1:20" ht="13.5" x14ac:dyDescent="0.15">
      <c r="A92" s="1">
        <v>0.308</v>
      </c>
      <c r="B92" s="1">
        <v>8.239874E+16</v>
      </c>
      <c r="C92" s="2">
        <f t="shared" si="13"/>
        <v>0.308</v>
      </c>
      <c r="D92" s="2">
        <v>8.239874E+16</v>
      </c>
      <c r="E92" s="2">
        <f t="shared" si="14"/>
        <v>8.239874E+16</v>
      </c>
      <c r="P92" s="1">
        <v>0.56228151016600003</v>
      </c>
      <c r="Q92" s="1">
        <v>1E+48</v>
      </c>
      <c r="R92" s="2">
        <f t="shared" si="17"/>
        <v>2.4021749299999451E-3</v>
      </c>
      <c r="S92" s="2">
        <f t="shared" si="18"/>
        <v>1E+42</v>
      </c>
      <c r="T92" s="2">
        <f t="shared" si="19"/>
        <v>1E+42</v>
      </c>
    </row>
    <row r="93" spans="1:20" ht="13.5" x14ac:dyDescent="0.15">
      <c r="A93" s="1">
        <v>0.28000000000000003</v>
      </c>
      <c r="B93" s="1">
        <v>8.521438E+16</v>
      </c>
      <c r="C93" s="2">
        <f t="shared" si="13"/>
        <v>0.28000000000000003</v>
      </c>
      <c r="D93" s="2">
        <v>8.521438E+16</v>
      </c>
      <c r="E93" s="2">
        <f t="shared" si="14"/>
        <v>8.521438E+16</v>
      </c>
      <c r="P93" s="1">
        <v>0.56260149117000002</v>
      </c>
      <c r="Q93" s="1">
        <v>1E+48</v>
      </c>
      <c r="R93" s="2">
        <f t="shared" si="17"/>
        <v>2.0821939259999533E-3</v>
      </c>
      <c r="S93" s="2">
        <f t="shared" si="18"/>
        <v>1E+42</v>
      </c>
      <c r="T93" s="2">
        <f t="shared" si="19"/>
        <v>1E+42</v>
      </c>
    </row>
    <row r="94" spans="1:20" ht="13.5" x14ac:dyDescent="0.15">
      <c r="A94" s="1">
        <v>0.252</v>
      </c>
      <c r="B94" s="1">
        <v>8.784467E+16</v>
      </c>
      <c r="C94" s="2">
        <f t="shared" si="13"/>
        <v>0.252</v>
      </c>
      <c r="D94" s="2">
        <v>8.784467E+16</v>
      </c>
      <c r="E94" s="2">
        <f t="shared" si="14"/>
        <v>8.784467E+16</v>
      </c>
      <c r="P94" s="1">
        <v>0.56301186878300002</v>
      </c>
      <c r="Q94" s="1">
        <v>1E+48</v>
      </c>
      <c r="R94" s="2">
        <f t="shared" si="17"/>
        <v>1.6718163129999519E-3</v>
      </c>
      <c r="S94" s="2">
        <f t="shared" si="18"/>
        <v>1E+42</v>
      </c>
      <c r="T94" s="2">
        <f t="shared" si="19"/>
        <v>1E+42</v>
      </c>
    </row>
    <row r="95" spans="1:20" ht="13.5" x14ac:dyDescent="0.15">
      <c r="A95" s="1">
        <v>0.224</v>
      </c>
      <c r="B95" s="1">
        <v>9.026684E+16</v>
      </c>
      <c r="C95" s="2">
        <f t="shared" si="13"/>
        <v>0.224</v>
      </c>
      <c r="D95" s="2">
        <v>9.026684E+16</v>
      </c>
      <c r="E95" s="2">
        <f t="shared" si="14"/>
        <v>9.026684E+16</v>
      </c>
      <c r="P95" s="1">
        <v>0.56378948262399997</v>
      </c>
      <c r="Q95" s="1">
        <v>1E+48</v>
      </c>
      <c r="R95" s="2">
        <f t="shared" si="17"/>
        <v>8.9420247200000524E-4</v>
      </c>
      <c r="S95" s="2">
        <f t="shared" si="18"/>
        <v>1E+42</v>
      </c>
      <c r="T95" s="2">
        <f t="shared" si="19"/>
        <v>1E+42</v>
      </c>
    </row>
    <row r="96" spans="1:20" ht="13.5" x14ac:dyDescent="0.15">
      <c r="A96" s="1">
        <v>0.19600000000000001</v>
      </c>
      <c r="B96" s="1">
        <v>9.245945E+16</v>
      </c>
      <c r="C96" s="2">
        <f t="shared" si="13"/>
        <v>0.19600000000000001</v>
      </c>
      <c r="D96" s="2">
        <v>9.245945E+16</v>
      </c>
      <c r="E96" s="2">
        <f t="shared" si="14"/>
        <v>9.245945E+16</v>
      </c>
      <c r="P96" s="1">
        <v>0.56453239062399996</v>
      </c>
      <c r="Q96" s="1">
        <v>1E+48</v>
      </c>
      <c r="R96" s="2">
        <f t="shared" si="17"/>
        <v>1.5129447200001866E-4</v>
      </c>
      <c r="S96" s="2">
        <f t="shared" si="18"/>
        <v>1E+42</v>
      </c>
      <c r="T96" s="2">
        <f t="shared" si="19"/>
        <v>1E+42</v>
      </c>
    </row>
    <row r="97" spans="1:21" ht="13.5" x14ac:dyDescent="0.15">
      <c r="A97" s="1">
        <v>0.16800000000000001</v>
      </c>
      <c r="B97" s="1">
        <v>9.440275E+16</v>
      </c>
      <c r="C97" s="2">
        <f t="shared" si="13"/>
        <v>0.16800000000000001</v>
      </c>
      <c r="D97" s="2">
        <v>9.440275E+16</v>
      </c>
      <c r="E97" s="2">
        <f t="shared" si="14"/>
        <v>9.440275E+16</v>
      </c>
      <c r="P97" s="1">
        <v>0.56468368509599998</v>
      </c>
      <c r="Q97" s="1">
        <v>1E+48</v>
      </c>
      <c r="R97" s="2">
        <f t="shared" si="17"/>
        <v>0</v>
      </c>
      <c r="S97" s="2">
        <f t="shared" si="18"/>
        <v>1E+42</v>
      </c>
      <c r="T97" s="2">
        <f t="shared" si="19"/>
        <v>1E+42</v>
      </c>
      <c r="U97" s="1">
        <f>10^(LOG10($T$12)+(LOG10($T$12)-LOG10($T$11))*((R97-$R$12))/($R$12-$R$11))</f>
        <v>7.1430475220962765E+17</v>
      </c>
    </row>
    <row r="98" spans="1:21" ht="13.5" x14ac:dyDescent="0.15">
      <c r="A98" s="1">
        <v>0.14000000000000001</v>
      </c>
      <c r="B98" s="1">
        <v>9.607894E+16</v>
      </c>
      <c r="C98" s="2">
        <f t="shared" si="13"/>
        <v>0.14000000000000001</v>
      </c>
      <c r="D98" s="2">
        <v>9.607894E+16</v>
      </c>
      <c r="E98" s="2">
        <f t="shared" si="14"/>
        <v>9.607894E+16</v>
      </c>
    </row>
    <row r="99" spans="1:21" ht="13.5" x14ac:dyDescent="0.15">
      <c r="A99" s="1">
        <v>0.112</v>
      </c>
      <c r="B99" s="1">
        <v>9.747249E+16</v>
      </c>
      <c r="C99" s="2">
        <f t="shared" si="13"/>
        <v>0.112</v>
      </c>
      <c r="D99" s="2">
        <v>9.747249E+16</v>
      </c>
      <c r="E99" s="2">
        <f t="shared" si="14"/>
        <v>9.747249E+16</v>
      </c>
    </row>
    <row r="100" spans="1:21" ht="13.5" x14ac:dyDescent="0.15">
      <c r="A100" s="1">
        <v>8.4000000000000005E-2</v>
      </c>
      <c r="B100" s="1">
        <v>9.857032E+16</v>
      </c>
      <c r="C100" s="2">
        <f t="shared" si="13"/>
        <v>8.4000000000000005E-2</v>
      </c>
      <c r="D100" s="2">
        <v>9.857077E+16</v>
      </c>
      <c r="E100" s="2">
        <f t="shared" si="14"/>
        <v>9.857077E+16</v>
      </c>
    </row>
    <row r="101" spans="1:21" ht="13.5" x14ac:dyDescent="0.15">
      <c r="A101" s="1">
        <v>5.6000000000000001E-2</v>
      </c>
      <c r="B101" s="1">
        <v>9.936204E+16</v>
      </c>
      <c r="C101" s="2">
        <f t="shared" si="13"/>
        <v>5.6000000000000001E-2</v>
      </c>
      <c r="D101" s="2">
        <v>9.986096E+16</v>
      </c>
      <c r="E101" s="2">
        <f t="shared" si="14"/>
        <v>9.986096E+16</v>
      </c>
    </row>
    <row r="102" spans="1:21" ht="13.5" x14ac:dyDescent="0.15">
      <c r="A102" s="1">
        <v>2.8000000000000001E-2</v>
      </c>
      <c r="B102" s="1">
        <v>9.984013E+16</v>
      </c>
      <c r="C102" s="2">
        <f t="shared" si="13"/>
        <v>2.8000000000000001E-2</v>
      </c>
      <c r="D102" s="2">
        <v>6.469693E+17</v>
      </c>
      <c r="E102" s="2">
        <f t="shared" si="14"/>
        <v>6.469693E+17</v>
      </c>
    </row>
    <row r="103" spans="1:21" ht="13.5" x14ac:dyDescent="0.15">
      <c r="A103" s="1">
        <v>0</v>
      </c>
      <c r="B103" s="1">
        <v>1E+17</v>
      </c>
      <c r="C103" s="2">
        <f t="shared" si="13"/>
        <v>0</v>
      </c>
      <c r="D103" s="2">
        <v>6.001E+20</v>
      </c>
      <c r="E103" s="2">
        <f t="shared" si="14"/>
        <v>6.001E+20</v>
      </c>
    </row>
  </sheetData>
  <mergeCells count="4">
    <mergeCell ref="F1:J1"/>
    <mergeCell ref="A1:E1"/>
    <mergeCell ref="K1:O1"/>
    <mergeCell ref="P1:U1"/>
  </mergeCells>
  <phoneticPr fontId="1"/>
  <pageMargins left="0.78700000000000003" right="0.78700000000000003" top="0.98399999999999999" bottom="0.98399999999999999" header="0.51200000000000001" footer="0.51200000000000001"/>
  <pageSetup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J14"/>
  <sheetViews>
    <sheetView workbookViewId="0"/>
  </sheetViews>
  <sheetFormatPr defaultColWidth="12.625" defaultRowHeight="13.5" x14ac:dyDescent="0.15"/>
  <cols>
    <col min="1" max="1" width="4.625" style="3" customWidth="1"/>
    <col min="2" max="2" width="4.625" style="4" customWidth="1"/>
    <col min="3" max="3" width="4.625" style="3" customWidth="1"/>
    <col min="4" max="4" width="12.625" style="5" customWidth="1"/>
    <col min="5" max="6" width="4.625" style="3" customWidth="1"/>
    <col min="7" max="7" width="4.625" style="4" customWidth="1"/>
    <col min="8" max="8" width="4.625" style="3" customWidth="1"/>
    <col min="9" max="9" width="12.625" style="6" customWidth="1"/>
    <col min="10" max="10" width="4.625" style="3" customWidth="1"/>
    <col min="11" max="16384" width="12.625" style="3"/>
  </cols>
  <sheetData>
    <row r="2" spans="1:10" x14ac:dyDescent="0.15">
      <c r="D2" s="5" t="str">
        <f>[1]T!H2</f>
        <v>E</v>
      </c>
      <c r="I2" s="6" t="str">
        <f>[1]T!K2</f>
        <v>可変平均</v>
      </c>
    </row>
    <row r="3" spans="1:10" x14ac:dyDescent="0.15">
      <c r="A3" s="3" t="s">
        <v>8</v>
      </c>
      <c r="B3" s="4">
        <v>1</v>
      </c>
      <c r="C3" s="3" t="s">
        <v>9</v>
      </c>
      <c r="D3" s="5">
        <f>T!R3</f>
        <v>0.56468368509599998</v>
      </c>
      <c r="E3" s="3" t="s">
        <v>10</v>
      </c>
      <c r="F3" s="3" t="s">
        <v>11</v>
      </c>
      <c r="G3" s="4">
        <f>B3</f>
        <v>1</v>
      </c>
      <c r="H3" s="3" t="s">
        <v>9</v>
      </c>
      <c r="I3" s="6">
        <f>T!U3</f>
        <v>5.99224118059E+16</v>
      </c>
      <c r="J3" s="3" t="s">
        <v>10</v>
      </c>
    </row>
    <row r="4" spans="1:10" x14ac:dyDescent="0.15">
      <c r="A4" s="3" t="str">
        <f>A3</f>
        <v>Ei[</v>
      </c>
      <c r="B4" s="4">
        <f>B3+1</f>
        <v>2</v>
      </c>
      <c r="C4" s="3" t="str">
        <f>C3</f>
        <v>]=</v>
      </c>
      <c r="D4" s="5">
        <f>T!R4</f>
        <v>0.50937455840879997</v>
      </c>
      <c r="E4" s="3" t="str">
        <f>E3</f>
        <v xml:space="preserve">; </v>
      </c>
      <c r="F4" s="3" t="str">
        <f>F3</f>
        <v>Ni[</v>
      </c>
      <c r="G4" s="4">
        <f t="shared" ref="G4:G14" si="0">B4</f>
        <v>2</v>
      </c>
      <c r="H4" s="3" t="str">
        <f>H3</f>
        <v>]=</v>
      </c>
      <c r="I4" s="6">
        <f>T!U4</f>
        <v>5.99224118059E+16</v>
      </c>
      <c r="J4" s="3" t="str">
        <f>J3</f>
        <v xml:space="preserve">; </v>
      </c>
    </row>
    <row r="5" spans="1:10" x14ac:dyDescent="0.15">
      <c r="A5" s="3" t="str">
        <f t="shared" ref="A5:A14" si="1">A4</f>
        <v>Ei[</v>
      </c>
      <c r="B5" s="4">
        <f t="shared" ref="B5:B14" si="2">B4+1</f>
        <v>3</v>
      </c>
      <c r="C5" s="3" t="str">
        <f t="shared" ref="C5:C14" si="3">C4</f>
        <v>]=</v>
      </c>
      <c r="D5" s="5">
        <f>T!R5</f>
        <v>0.45733625549000001</v>
      </c>
      <c r="E5" s="3" t="str">
        <f t="shared" ref="E5:F14" si="4">E4</f>
        <v xml:space="preserve">; </v>
      </c>
      <c r="F5" s="3" t="str">
        <f t="shared" si="4"/>
        <v>Ni[</v>
      </c>
      <c r="G5" s="4">
        <f t="shared" si="0"/>
        <v>3</v>
      </c>
      <c r="H5" s="3" t="str">
        <f t="shared" ref="H5:H14" si="5">H4</f>
        <v>]=</v>
      </c>
      <c r="I5" s="6">
        <f>T!U5</f>
        <v>6.88653987057E+16</v>
      </c>
      <c r="J5" s="3" t="str">
        <f t="shared" ref="J5:J14" si="6">J4</f>
        <v xml:space="preserve">; </v>
      </c>
    </row>
    <row r="6" spans="1:10" x14ac:dyDescent="0.15">
      <c r="A6" s="3" t="str">
        <f t="shared" si="1"/>
        <v>Ei[</v>
      </c>
      <c r="B6" s="4">
        <f t="shared" si="2"/>
        <v>4</v>
      </c>
      <c r="C6" s="3" t="str">
        <f t="shared" si="3"/>
        <v>]=</v>
      </c>
      <c r="D6" s="5">
        <f>T!R6</f>
        <v>0.40731694471199997</v>
      </c>
      <c r="E6" s="3" t="str">
        <f t="shared" si="4"/>
        <v xml:space="preserve">; </v>
      </c>
      <c r="F6" s="3" t="str">
        <f t="shared" si="4"/>
        <v>Ni[</v>
      </c>
      <c r="G6" s="4">
        <f t="shared" si="0"/>
        <v>4</v>
      </c>
      <c r="H6" s="3" t="str">
        <f t="shared" si="5"/>
        <v>]=</v>
      </c>
      <c r="I6" s="6">
        <f>T!U6</f>
        <v>7.49459021769E+16</v>
      </c>
      <c r="J6" s="3" t="str">
        <f t="shared" si="6"/>
        <v xml:space="preserve">; </v>
      </c>
    </row>
    <row r="7" spans="1:10" x14ac:dyDescent="0.15">
      <c r="A7" s="3" t="str">
        <f t="shared" si="1"/>
        <v>Ei[</v>
      </c>
      <c r="B7" s="4">
        <f t="shared" si="2"/>
        <v>5</v>
      </c>
      <c r="C7" s="3" t="str">
        <f t="shared" si="3"/>
        <v>]=</v>
      </c>
      <c r="D7" s="5">
        <f>T!R7</f>
        <v>0.360195652398</v>
      </c>
      <c r="E7" s="3" t="str">
        <f t="shared" si="4"/>
        <v xml:space="preserve">; </v>
      </c>
      <c r="F7" s="3" t="str">
        <f t="shared" si="4"/>
        <v>Ni[</v>
      </c>
      <c r="G7" s="4">
        <f t="shared" si="0"/>
        <v>5</v>
      </c>
      <c r="H7" s="3" t="str">
        <f t="shared" si="5"/>
        <v>]=</v>
      </c>
      <c r="I7" s="6">
        <f>T!U7</f>
        <v>8.5070866547799984E+16</v>
      </c>
      <c r="J7" s="3" t="str">
        <f t="shared" si="6"/>
        <v xml:space="preserve">; </v>
      </c>
    </row>
    <row r="8" spans="1:10" x14ac:dyDescent="0.15">
      <c r="A8" s="3" t="str">
        <f t="shared" si="1"/>
        <v>Ei[</v>
      </c>
      <c r="B8" s="4">
        <f t="shared" si="2"/>
        <v>6</v>
      </c>
      <c r="C8" s="3" t="str">
        <f t="shared" si="3"/>
        <v>]=</v>
      </c>
      <c r="D8" s="5">
        <f>T!R8</f>
        <v>0.31614477779599998</v>
      </c>
      <c r="E8" s="3" t="str">
        <f t="shared" si="4"/>
        <v xml:space="preserve">; </v>
      </c>
      <c r="F8" s="3" t="str">
        <f t="shared" si="4"/>
        <v>Ni[</v>
      </c>
      <c r="G8" s="4">
        <f t="shared" si="0"/>
        <v>6</v>
      </c>
      <c r="H8" s="3" t="str">
        <f t="shared" si="5"/>
        <v>]=</v>
      </c>
      <c r="I8" s="6">
        <f>T!U8</f>
        <v>9.71568381743E+16</v>
      </c>
      <c r="J8" s="3" t="str">
        <f t="shared" si="6"/>
        <v xml:space="preserve">; </v>
      </c>
    </row>
    <row r="9" spans="1:10" x14ac:dyDescent="0.15">
      <c r="A9" s="3" t="str">
        <f t="shared" si="1"/>
        <v>Ei[</v>
      </c>
      <c r="B9" s="4">
        <f t="shared" si="2"/>
        <v>7</v>
      </c>
      <c r="C9" s="3" t="str">
        <f t="shared" si="3"/>
        <v>]=</v>
      </c>
      <c r="D9" s="5">
        <f>T!R9</f>
        <v>0.278064276439</v>
      </c>
      <c r="E9" s="3" t="str">
        <f t="shared" si="4"/>
        <v xml:space="preserve">; </v>
      </c>
      <c r="F9" s="3" t="str">
        <f t="shared" si="4"/>
        <v>Ni[</v>
      </c>
      <c r="G9" s="4">
        <f t="shared" si="0"/>
        <v>7</v>
      </c>
      <c r="H9" s="3" t="str">
        <f t="shared" si="5"/>
        <v>]=</v>
      </c>
      <c r="I9" s="6">
        <f>T!U9</f>
        <v>1.29899312309E+17</v>
      </c>
      <c r="J9" s="3" t="str">
        <f t="shared" si="6"/>
        <v xml:space="preserve">; </v>
      </c>
    </row>
    <row r="10" spans="1:10" x14ac:dyDescent="0.15">
      <c r="A10" s="3" t="str">
        <f t="shared" si="1"/>
        <v>Ei[</v>
      </c>
      <c r="B10" s="4">
        <f t="shared" si="2"/>
        <v>8</v>
      </c>
      <c r="C10" s="3" t="str">
        <f t="shared" si="3"/>
        <v>]=</v>
      </c>
      <c r="D10" s="5">
        <f>T!R10</f>
        <v>0.24395936956199998</v>
      </c>
      <c r="E10" s="3" t="str">
        <f t="shared" si="4"/>
        <v xml:space="preserve">; </v>
      </c>
      <c r="F10" s="3" t="str">
        <f t="shared" si="4"/>
        <v>Ni[</v>
      </c>
      <c r="G10" s="4">
        <f t="shared" si="0"/>
        <v>8</v>
      </c>
      <c r="H10" s="3" t="str">
        <f t="shared" si="5"/>
        <v>]=</v>
      </c>
      <c r="I10" s="6">
        <f>T!U10</f>
        <v>1.49974264898E+17</v>
      </c>
      <c r="J10" s="3" t="str">
        <f t="shared" si="6"/>
        <v xml:space="preserve">; </v>
      </c>
    </row>
    <row r="11" spans="1:10" x14ac:dyDescent="0.15">
      <c r="A11" s="3" t="str">
        <f t="shared" si="1"/>
        <v>Ei[</v>
      </c>
      <c r="B11" s="4">
        <f t="shared" si="2"/>
        <v>9</v>
      </c>
      <c r="C11" s="3" t="str">
        <f t="shared" si="3"/>
        <v>]=</v>
      </c>
      <c r="D11" s="5">
        <f>T!R11</f>
        <v>0.21384393950299996</v>
      </c>
      <c r="E11" s="3" t="str">
        <f t="shared" si="4"/>
        <v xml:space="preserve">; </v>
      </c>
      <c r="F11" s="3" t="str">
        <f t="shared" si="4"/>
        <v>Ni[</v>
      </c>
      <c r="G11" s="4">
        <f t="shared" si="0"/>
        <v>9</v>
      </c>
      <c r="H11" s="3" t="str">
        <f t="shared" si="5"/>
        <v>]=</v>
      </c>
      <c r="I11" s="6">
        <f>T!U11</f>
        <v>1.7606391305799997E+17</v>
      </c>
      <c r="J11" s="3" t="str">
        <f t="shared" si="6"/>
        <v xml:space="preserve">; </v>
      </c>
    </row>
    <row r="12" spans="1:10" x14ac:dyDescent="0.15">
      <c r="A12" s="3" t="str">
        <f t="shared" si="1"/>
        <v>Ei[</v>
      </c>
      <c r="B12" s="4">
        <f t="shared" si="2"/>
        <v>10</v>
      </c>
      <c r="C12" s="3" t="str">
        <f t="shared" si="3"/>
        <v>]=</v>
      </c>
      <c r="D12" s="5">
        <f>T!R12</f>
        <v>0.18833026187199997</v>
      </c>
      <c r="E12" s="3" t="str">
        <f t="shared" si="4"/>
        <v xml:space="preserve">; </v>
      </c>
      <c r="F12" s="3" t="str">
        <f t="shared" si="4"/>
        <v>Ni[</v>
      </c>
      <c r="G12" s="4">
        <f t="shared" si="0"/>
        <v>10</v>
      </c>
      <c r="H12" s="3" t="str">
        <f t="shared" si="5"/>
        <v>]=</v>
      </c>
      <c r="I12" s="6">
        <f>T!U12</f>
        <v>2.08082781161E+17</v>
      </c>
      <c r="J12" s="3" t="str">
        <f t="shared" si="6"/>
        <v xml:space="preserve">; </v>
      </c>
    </row>
    <row r="13" spans="1:10" x14ac:dyDescent="0.15">
      <c r="A13" s="3" t="str">
        <f t="shared" si="1"/>
        <v>Ei[</v>
      </c>
      <c r="B13" s="4">
        <f t="shared" si="2"/>
        <v>11</v>
      </c>
      <c r="C13" s="3" t="str">
        <f t="shared" si="3"/>
        <v>]=</v>
      </c>
      <c r="D13" s="5">
        <f>T!R13</f>
        <v>0.16665093401799996</v>
      </c>
      <c r="E13" s="3" t="str">
        <f t="shared" si="4"/>
        <v xml:space="preserve">; </v>
      </c>
      <c r="F13" s="3" t="str">
        <f t="shared" si="4"/>
        <v>Ni[</v>
      </c>
      <c r="G13" s="4">
        <f t="shared" si="0"/>
        <v>11</v>
      </c>
      <c r="H13" s="3" t="str">
        <f t="shared" si="5"/>
        <v>]=</v>
      </c>
      <c r="I13" s="6">
        <f>T!U13</f>
        <v>2.3982602617159024E+17</v>
      </c>
      <c r="J13" s="3" t="str">
        <f t="shared" si="6"/>
        <v xml:space="preserve">; </v>
      </c>
    </row>
    <row r="14" spans="1:10" x14ac:dyDescent="0.15">
      <c r="A14" s="3" t="str">
        <f t="shared" si="1"/>
        <v>Ei[</v>
      </c>
      <c r="B14" s="4">
        <f t="shared" si="2"/>
        <v>12</v>
      </c>
      <c r="C14" s="3" t="str">
        <f t="shared" si="3"/>
        <v>]=</v>
      </c>
      <c r="D14" s="5">
        <f>T!R97</f>
        <v>0</v>
      </c>
      <c r="E14" s="3" t="str">
        <f t="shared" si="4"/>
        <v xml:space="preserve">; </v>
      </c>
      <c r="F14" s="3" t="str">
        <f t="shared" si="4"/>
        <v>Ni[</v>
      </c>
      <c r="G14" s="4">
        <f t="shared" si="0"/>
        <v>12</v>
      </c>
      <c r="H14" s="3" t="str">
        <f t="shared" si="5"/>
        <v>]=</v>
      </c>
      <c r="I14" s="6">
        <f>T!U97</f>
        <v>7.1430475220962765E+17</v>
      </c>
      <c r="J14" s="3" t="str">
        <f t="shared" si="6"/>
        <v xml:space="preserve">; 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グラフ</vt:lpstr>
      </vt:variant>
      <vt:variant>
        <vt:i4>1</vt:i4>
      </vt:variant>
    </vt:vector>
  </HeadingPairs>
  <TitlesOfParts>
    <vt:vector size="4" baseType="lpstr">
      <vt:lpstr>DOS</vt:lpstr>
      <vt:lpstr>T</vt:lpstr>
      <vt:lpstr>TforAtlas</vt:lpstr>
      <vt:lpstr>G</vt:lpstr>
    </vt:vector>
  </TitlesOfParts>
  <Company>井上 聡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セイコーエプソン株式会社</dc:creator>
  <cp:lastModifiedBy>利夫 神谷</cp:lastModifiedBy>
  <cp:lastPrinted>2002-12-19T04:14:36Z</cp:lastPrinted>
  <dcterms:created xsi:type="dcterms:W3CDTF">1996-10-17T04:31:24Z</dcterms:created>
  <dcterms:modified xsi:type="dcterms:W3CDTF">2024-03-30T01:28:15Z</dcterms:modified>
</cp:coreProperties>
</file>