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6F36517-FA44-43AD-93DD-16691BEE397F}" xr6:coauthVersionLast="47" xr6:coauthVersionMax="47" xr10:uidLastSave="{00000000-0000-0000-0000-000000000000}"/>
  <bookViews>
    <workbookView xWindow="-2700" yWindow="6525" windowWidth="22320" windowHeight="15345" activeTab="1" xr2:uid="{00000000-000D-0000-FFFF-FFFF00000000}"/>
  </bookViews>
  <sheets>
    <sheet name="注意事項" sheetId="52" r:id="rId1"/>
    <sheet name="Poly-OS移動度シミュレータ" sheetId="5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1" l="1"/>
  <c r="G3" i="51" s="1"/>
  <c r="G8" i="51"/>
  <c r="G7" i="51"/>
  <c r="G6" i="51"/>
  <c r="G5" i="51"/>
  <c r="G4" i="51"/>
  <c r="F8" i="51"/>
  <c r="F7" i="51"/>
  <c r="F6" i="51"/>
  <c r="F5" i="51"/>
  <c r="F4" i="51"/>
  <c r="C4" i="51"/>
  <c r="C2" i="51"/>
</calcChain>
</file>

<file path=xl/sharedStrings.xml><?xml version="1.0" encoding="utf-8"?>
<sst xmlns="http://schemas.openxmlformats.org/spreadsheetml/2006/main" count="14" uniqueCount="14">
  <si>
    <t>velocity of light</t>
    <phoneticPr fontId="3"/>
  </si>
  <si>
    <t>e [C]</t>
    <phoneticPr fontId="3"/>
  </si>
  <si>
    <t>elementary charge</t>
    <phoneticPr fontId="1"/>
  </si>
  <si>
    <t>temperature</t>
    <phoneticPr fontId="3"/>
  </si>
  <si>
    <t xml:space="preserve">T [K] </t>
    <phoneticPr fontId="3"/>
  </si>
  <si>
    <t>cm/s</t>
    <phoneticPr fontId="1"/>
  </si>
  <si>
    <t>constant description</t>
    <phoneticPr fontId="1"/>
  </si>
  <si>
    <t>variable name</t>
    <phoneticPr fontId="1"/>
  </si>
  <si>
    <t>unit</t>
    <phoneticPr fontId="1"/>
  </si>
  <si>
    <t>value</t>
    <phoneticPr fontId="1"/>
  </si>
  <si>
    <t>N</t>
    <phoneticPr fontId="1"/>
  </si>
  <si>
    <t>log(N)</t>
    <phoneticPr fontId="1"/>
  </si>
  <si>
    <t>e*log(N)*sin(log(N))</t>
    <phoneticPr fontId="1"/>
  </si>
  <si>
    <t>c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</si>
</sst>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11" fontId="5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0" borderId="0" xfId="0" applyNumberFormat="1" applyFont="1">
      <alignment vertical="center"/>
    </xf>
    <xf numFmtId="0" fontId="4" fillId="0" borderId="0" xfId="0" applyNumberFormat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EBFF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204108</xdr:colOff>
      <xdr:row>0</xdr:row>
      <xdr:rowOff>149678</xdr:rowOff>
    </xdr:from>
    <xdr:to>
      <xdr:col>18</xdr:col>
      <xdr:colOff>608644</xdr:colOff>
      <xdr:row>41</xdr:row>
      <xdr:rowOff>32292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A118844-A900-4C0C-6286-AE0D4850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8" y="149678"/>
          <a:ext cx="12650965" cy="71352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7002217\Desktop\230623_TCM-TOEO2023%20Poly-OS%20IGO%20for%20high%20mobility%20TFT%20applications%20&#12450;&#12502;&#12473;&#12488;&#20316;&#25104;\230214&#20986;&#20809;&#35430;&#26009;Hallver2_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7002217\Desktop\230623_TCM-TOEO2023%20Poly-OS%20IGO%20for%20high%20mobility%20TFT%20applications%20&#12450;&#12502;&#12473;&#12488;&#20316;&#25104;\230309_&#65288;&#23455;&#26045;&#20363;&#29992;&#65289;parameters-fit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300K"/>
    </sheetNames>
    <sheetDataSet>
      <sheetData sheetId="0"/>
      <sheetData sheetId="1">
        <row r="1">
          <cell r="I1" t="str">
            <v>mu (cm2/Vs)</v>
          </cell>
        </row>
        <row r="2">
          <cell r="H2">
            <v>5.773243E+19</v>
          </cell>
          <cell r="I2">
            <v>82.164240000000007</v>
          </cell>
        </row>
        <row r="3">
          <cell r="H3">
            <v>5.749629E+19</v>
          </cell>
          <cell r="I3">
            <v>102.6045</v>
          </cell>
        </row>
        <row r="4">
          <cell r="H4">
            <v>2.2777769999999998E+20</v>
          </cell>
          <cell r="I4">
            <v>26.39106</v>
          </cell>
        </row>
        <row r="5">
          <cell r="H5">
            <v>7.899044E+19</v>
          </cell>
          <cell r="I5">
            <v>104.1293</v>
          </cell>
        </row>
        <row r="6">
          <cell r="H6">
            <v>4.625686E+19</v>
          </cell>
          <cell r="I6">
            <v>81.281559999999999</v>
          </cell>
        </row>
        <row r="7">
          <cell r="H7">
            <v>1.300669E+19</v>
          </cell>
          <cell r="I7">
            <v>17.552949999999999</v>
          </cell>
        </row>
        <row r="8">
          <cell r="H8">
            <v>7.236076E+19</v>
          </cell>
          <cell r="I8">
            <v>94.515540000000001</v>
          </cell>
        </row>
        <row r="9">
          <cell r="H9">
            <v>7.235264E+18</v>
          </cell>
          <cell r="I9">
            <v>51.504080000000002</v>
          </cell>
        </row>
        <row r="10">
          <cell r="H10">
            <v>7.6430430000000008E+19</v>
          </cell>
          <cell r="I10">
            <v>31.299720000000001</v>
          </cell>
        </row>
        <row r="11">
          <cell r="H11">
            <v>4.752605E+19</v>
          </cell>
          <cell r="I11">
            <v>76.184269999999998</v>
          </cell>
        </row>
        <row r="12">
          <cell r="H12">
            <v>1.025395E+19</v>
          </cell>
          <cell r="I12">
            <v>61.413739999999997</v>
          </cell>
        </row>
        <row r="13">
          <cell r="H13">
            <v>3.993492E+17</v>
          </cell>
          <cell r="I13">
            <v>12.1319</v>
          </cell>
        </row>
        <row r="14">
          <cell r="H14">
            <v>4.903606E+17</v>
          </cell>
          <cell r="I14">
            <v>20.895219999999998</v>
          </cell>
        </row>
        <row r="15">
          <cell r="H15">
            <v>4.905236E+17</v>
          </cell>
          <cell r="I15">
            <v>20.783670000000001</v>
          </cell>
        </row>
        <row r="16">
          <cell r="H16">
            <v>1.127401E+17</v>
          </cell>
          <cell r="I16">
            <v>23.379149999999999</v>
          </cell>
        </row>
        <row r="17">
          <cell r="H17">
            <v>5.009999E+17</v>
          </cell>
          <cell r="I17">
            <v>21.092009999999998</v>
          </cell>
        </row>
        <row r="18">
          <cell r="H18">
            <v>4.857044E+19</v>
          </cell>
          <cell r="I18">
            <v>74.209869999999995</v>
          </cell>
        </row>
        <row r="19">
          <cell r="H19">
            <v>5.236232E+16</v>
          </cell>
          <cell r="I19">
            <v>17.990459999999999</v>
          </cell>
        </row>
        <row r="20">
          <cell r="H20">
            <v>4.548291E+19</v>
          </cell>
          <cell r="I20">
            <v>68.899749999999997</v>
          </cell>
        </row>
        <row r="21">
          <cell r="H21">
            <v>9.868496E+18</v>
          </cell>
          <cell r="I21">
            <v>54.424250000000001</v>
          </cell>
        </row>
        <row r="22">
          <cell r="H22">
            <v>3.510216E+19</v>
          </cell>
          <cell r="I22">
            <v>22.189109999999999</v>
          </cell>
        </row>
        <row r="23">
          <cell r="H23">
            <v>5.773576E+19</v>
          </cell>
          <cell r="I23">
            <v>104.3319</v>
          </cell>
        </row>
        <row r="24">
          <cell r="H24">
            <v>1.104833E+19</v>
          </cell>
          <cell r="I24">
            <v>17.530059999999999</v>
          </cell>
        </row>
        <row r="25">
          <cell r="H25">
            <v>1.364026E+19</v>
          </cell>
          <cell r="I25">
            <v>50.037979999999997</v>
          </cell>
        </row>
        <row r="26">
          <cell r="H26">
            <v>5.63991E+18</v>
          </cell>
          <cell r="I26">
            <v>7.6610839999999998</v>
          </cell>
        </row>
        <row r="27">
          <cell r="H27">
            <v>7.419694E+17</v>
          </cell>
          <cell r="I27">
            <v>9.6746189999999999</v>
          </cell>
        </row>
        <row r="28">
          <cell r="H28">
            <v>2.026853E+17</v>
          </cell>
          <cell r="I28">
            <v>23.519570000000002</v>
          </cell>
        </row>
        <row r="29">
          <cell r="H29">
            <v>1.850834E+18</v>
          </cell>
          <cell r="I29">
            <v>9.9123970000000003</v>
          </cell>
        </row>
        <row r="30">
          <cell r="H30">
            <v>7.164346E+17</v>
          </cell>
          <cell r="I30">
            <v>18.76784</v>
          </cell>
        </row>
        <row r="31">
          <cell r="H31">
            <v>2.682036E+18</v>
          </cell>
          <cell r="I31">
            <v>33.079030000000003</v>
          </cell>
        </row>
        <row r="32">
          <cell r="H32">
            <v>5.337942E+17</v>
          </cell>
          <cell r="I32">
            <v>12.73391</v>
          </cell>
        </row>
        <row r="33">
          <cell r="H33">
            <v>3.834104E+18</v>
          </cell>
          <cell r="I33">
            <v>43.719050000000003</v>
          </cell>
        </row>
        <row r="34">
          <cell r="H34">
            <v>3.759776E+19</v>
          </cell>
          <cell r="I34">
            <v>96.757059999999996</v>
          </cell>
        </row>
        <row r="35">
          <cell r="H35">
            <v>1.04239E+18</v>
          </cell>
          <cell r="I35">
            <v>16.838840000000001</v>
          </cell>
        </row>
        <row r="36">
          <cell r="H36">
            <v>5.200522E+18</v>
          </cell>
          <cell r="I36">
            <v>50.286580000000001</v>
          </cell>
        </row>
        <row r="37">
          <cell r="H37">
            <v>1.6192230000000002E+20</v>
          </cell>
          <cell r="I37">
            <v>30.335429999999999</v>
          </cell>
        </row>
        <row r="38">
          <cell r="H38">
            <v>1.888795E+19</v>
          </cell>
          <cell r="I38">
            <v>70.408090000000001</v>
          </cell>
        </row>
        <row r="39">
          <cell r="H39">
            <v>2.452028E+19</v>
          </cell>
          <cell r="I39">
            <v>10.76586</v>
          </cell>
        </row>
        <row r="40">
          <cell r="H40">
            <v>3.608162E+19</v>
          </cell>
          <cell r="I40">
            <v>94.795379999999994</v>
          </cell>
        </row>
        <row r="41">
          <cell r="H41">
            <v>1.854165E+19</v>
          </cell>
          <cell r="I41">
            <v>71.419449999999998</v>
          </cell>
        </row>
        <row r="42">
          <cell r="H42">
            <v>2.37018E+19</v>
          </cell>
          <cell r="I42">
            <v>31.273790000000002</v>
          </cell>
        </row>
        <row r="43">
          <cell r="H43">
            <v>1.462241E+18</v>
          </cell>
          <cell r="I43">
            <v>19.385269999999998</v>
          </cell>
        </row>
        <row r="44">
          <cell r="H44">
            <v>6.424902E+18</v>
          </cell>
          <cell r="I44">
            <v>11.96186</v>
          </cell>
        </row>
        <row r="45">
          <cell r="H45">
            <v>1.994914E+18</v>
          </cell>
          <cell r="I45">
            <v>6.1503670000000001</v>
          </cell>
        </row>
        <row r="46">
          <cell r="H46">
            <v>5.433054E+16</v>
          </cell>
          <cell r="I46">
            <v>21.624790000000001</v>
          </cell>
        </row>
        <row r="47">
          <cell r="H47">
            <v>5.377083E+17</v>
          </cell>
          <cell r="I47">
            <v>7.0993149999999998</v>
          </cell>
        </row>
        <row r="48">
          <cell r="H48">
            <v>4.620405E+19</v>
          </cell>
          <cell r="I48">
            <v>82.294409999999999</v>
          </cell>
        </row>
        <row r="49">
          <cell r="H49">
            <v>5.778424E+19</v>
          </cell>
          <cell r="I49">
            <v>83.123350000000002</v>
          </cell>
        </row>
        <row r="50">
          <cell r="H50">
            <v>1.6187289999999998E+20</v>
          </cell>
          <cell r="I50">
            <v>30.399730000000002</v>
          </cell>
        </row>
        <row r="51">
          <cell r="H51">
            <v>5.747194E+19</v>
          </cell>
          <cell r="I51">
            <v>104.07299999999999</v>
          </cell>
        </row>
        <row r="52">
          <cell r="H52">
            <v>2.2782369999999998E+20</v>
          </cell>
          <cell r="I52">
            <v>26.486889999999999</v>
          </cell>
        </row>
        <row r="53">
          <cell r="H53">
            <v>5.77068E+19</v>
          </cell>
          <cell r="I53">
            <v>105.4135</v>
          </cell>
        </row>
        <row r="54">
          <cell r="H54">
            <v>7.233371E+19</v>
          </cell>
          <cell r="I54">
            <v>95.699719999999999</v>
          </cell>
        </row>
        <row r="55">
          <cell r="H55">
            <v>7.89174E+19</v>
          </cell>
          <cell r="I55">
            <v>105.7128</v>
          </cell>
        </row>
        <row r="56">
          <cell r="H56">
            <v>7.752781E+17</v>
          </cell>
          <cell r="I56">
            <v>16.97663</v>
          </cell>
        </row>
        <row r="57">
          <cell r="H57">
            <v>1.165049E+17</v>
          </cell>
          <cell r="I57">
            <v>19.574680000000001</v>
          </cell>
        </row>
        <row r="58">
          <cell r="H58">
            <v>1.158856E+17</v>
          </cell>
          <cell r="I58">
            <v>19.559159999999999</v>
          </cell>
        </row>
        <row r="59">
          <cell r="H59">
            <v>1.892531E+17</v>
          </cell>
          <cell r="I59">
            <v>19.69116</v>
          </cell>
        </row>
        <row r="60">
          <cell r="H60">
            <v>4.852012E+19</v>
          </cell>
          <cell r="I60">
            <v>74.968410000000006</v>
          </cell>
        </row>
        <row r="61">
          <cell r="H61">
            <v>5.276373E+17</v>
          </cell>
          <cell r="I61">
            <v>12.23062</v>
          </cell>
        </row>
        <row r="62">
          <cell r="H62">
            <v>1.238517E+17</v>
          </cell>
          <cell r="I62">
            <v>24.081759999999999</v>
          </cell>
        </row>
        <row r="63">
          <cell r="H63">
            <v>4.015637E+16</v>
          </cell>
          <cell r="I63">
            <v>17.111249999999998</v>
          </cell>
        </row>
        <row r="64">
          <cell r="H64">
            <v>4.754966E+19</v>
          </cell>
          <cell r="I64">
            <v>77.030450000000002</v>
          </cell>
        </row>
        <row r="65">
          <cell r="H65">
            <v>1.358859E+19</v>
          </cell>
          <cell r="I65">
            <v>50.166179999999997</v>
          </cell>
        </row>
        <row r="66">
          <cell r="H66">
            <v>4.542055E+19</v>
          </cell>
          <cell r="I66">
            <v>69.545540000000003</v>
          </cell>
        </row>
        <row r="67">
          <cell r="H67">
            <v>1.89305E+19</v>
          </cell>
          <cell r="I67">
            <v>70.747619999999998</v>
          </cell>
        </row>
        <row r="68">
          <cell r="H68">
            <v>1.01998E+19</v>
          </cell>
          <cell r="I68">
            <v>62.026600000000002</v>
          </cell>
        </row>
        <row r="69">
          <cell r="H69">
            <v>7.715152E+17</v>
          </cell>
          <cell r="I69">
            <v>16.891159999999999</v>
          </cell>
        </row>
        <row r="70">
          <cell r="H70">
            <v>9.853654E+18</v>
          </cell>
          <cell r="I70">
            <v>54.866990000000001</v>
          </cell>
        </row>
        <row r="71">
          <cell r="H71">
            <v>1.463404E+18</v>
          </cell>
          <cell r="I71">
            <v>19.090140000000002</v>
          </cell>
        </row>
        <row r="72">
          <cell r="H72">
            <v>7.463004E+17</v>
          </cell>
          <cell r="I72">
            <v>8.9824999999999999</v>
          </cell>
        </row>
        <row r="73">
          <cell r="H73">
            <v>2.371274E+19</v>
          </cell>
          <cell r="I73">
            <v>31.291340000000002</v>
          </cell>
        </row>
        <row r="74">
          <cell r="H74">
            <v>3.515232E+19</v>
          </cell>
          <cell r="I74">
            <v>22.25254</v>
          </cell>
        </row>
        <row r="75">
          <cell r="H75">
            <v>3.752874E+19</v>
          </cell>
          <cell r="I75">
            <v>97.887140000000002</v>
          </cell>
        </row>
        <row r="76">
          <cell r="H76">
            <v>7.64247E+19</v>
          </cell>
          <cell r="I76">
            <v>31.44444</v>
          </cell>
        </row>
        <row r="77">
          <cell r="H77">
            <v>1.751142E+19</v>
          </cell>
          <cell r="I77">
            <v>75.862210000000005</v>
          </cell>
        </row>
        <row r="78">
          <cell r="H78">
            <v>1.886968E+17</v>
          </cell>
          <cell r="I78">
            <v>19.491340000000001</v>
          </cell>
        </row>
        <row r="79">
          <cell r="H79">
            <v>1.790013E+17</v>
          </cell>
          <cell r="I79">
            <v>22.829529999999998</v>
          </cell>
        </row>
        <row r="80">
          <cell r="H80">
            <v>2.439198E+19</v>
          </cell>
          <cell r="I80">
            <v>10.8558</v>
          </cell>
        </row>
        <row r="81">
          <cell r="H81">
            <v>3.604873E+19</v>
          </cell>
          <cell r="I81">
            <v>95.33811</v>
          </cell>
        </row>
        <row r="82">
          <cell r="H82">
            <v>1.335937E+17</v>
          </cell>
          <cell r="I82">
            <v>24.30743</v>
          </cell>
        </row>
        <row r="83">
          <cell r="H83">
            <v>7.07509E+17</v>
          </cell>
          <cell r="I83">
            <v>18.276979999999998</v>
          </cell>
        </row>
        <row r="84">
          <cell r="H84">
            <v>4.977893E+18</v>
          </cell>
          <cell r="I84">
            <v>53.665790000000001</v>
          </cell>
        </row>
        <row r="85">
          <cell r="H85">
            <v>1.02125E+17</v>
          </cell>
          <cell r="I85">
            <v>23.158999999999999</v>
          </cell>
        </row>
        <row r="86">
          <cell r="H86">
            <v>1.293718E+19</v>
          </cell>
          <cell r="I86">
            <v>17.58578</v>
          </cell>
        </row>
        <row r="87">
          <cell r="H87">
            <v>1.03799E+18</v>
          </cell>
          <cell r="I87">
            <v>16.555109999999999</v>
          </cell>
        </row>
        <row r="88">
          <cell r="H88">
            <v>4.794527E+16</v>
          </cell>
          <cell r="I88">
            <v>21.016259999999999</v>
          </cell>
        </row>
        <row r="89">
          <cell r="H89">
            <v>3.665912E+17</v>
          </cell>
          <cell r="I89">
            <v>11.9635</v>
          </cell>
        </row>
        <row r="90">
          <cell r="H90">
            <v>2.6573E+18</v>
          </cell>
          <cell r="I90">
            <v>33.039920000000002</v>
          </cell>
        </row>
        <row r="91">
          <cell r="H91">
            <v>5.189794E+18</v>
          </cell>
          <cell r="I91">
            <v>50.456090000000003</v>
          </cell>
        </row>
        <row r="92">
          <cell r="H92">
            <v>3.820795E+18</v>
          </cell>
          <cell r="I92">
            <v>43.897869999999998</v>
          </cell>
        </row>
        <row r="93">
          <cell r="H93">
            <v>1.810539E+18</v>
          </cell>
          <cell r="I93">
            <v>9.7427430000000008</v>
          </cell>
        </row>
        <row r="94">
          <cell r="H94">
            <v>5.590335E+18</v>
          </cell>
          <cell r="I94">
            <v>7.5878829999999997</v>
          </cell>
        </row>
        <row r="95">
          <cell r="H95">
            <v>7.238871E+18</v>
          </cell>
          <cell r="I95">
            <v>51.802160000000001</v>
          </cell>
        </row>
        <row r="96">
          <cell r="H96">
            <v>6.378209E+18</v>
          </cell>
          <cell r="I96">
            <v>11.89752</v>
          </cell>
        </row>
        <row r="97">
          <cell r="H97">
            <v>1.096675E+19</v>
          </cell>
          <cell r="I97">
            <v>17.610900000000001</v>
          </cell>
        </row>
        <row r="98">
          <cell r="H98">
            <v>4.984904E+18</v>
          </cell>
          <cell r="I98">
            <v>53.736319999999999</v>
          </cell>
        </row>
        <row r="99">
          <cell r="H99">
            <v>4.873512E+17</v>
          </cell>
          <cell r="I99">
            <v>6.662814</v>
          </cell>
        </row>
        <row r="100">
          <cell r="H100">
            <v>4.834351E+17</v>
          </cell>
          <cell r="I100">
            <v>20.238779999999998</v>
          </cell>
        </row>
        <row r="101">
          <cell r="H101">
            <v>1.881073E+18</v>
          </cell>
          <cell r="I101">
            <v>5.7271520000000002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実施例】  n vs μ"/>
      <sheetName val="【IO】 n vs 散乱パラメータ（最小二乗）"/>
      <sheetName val="【IGO】 n vs 散乱パラメータ（最小二乗）"/>
      <sheetName val="【IGO+X】 n vs 散乱パラメータ（最小二乗）"/>
      <sheetName val="【IGO+X2】 n vs 散乱パラメータ（最小二乗）"/>
      <sheetName val="【IGO+X3】 n vs 散乱パラメータ（最小二乗）"/>
      <sheetName val="【IGO+X(LQ1)】 n vs 散乱パラメータ（最小二乗)"/>
      <sheetName val="【IGO+X(LQ2)】 n vs 散乱パラメータ（最小二乗)"/>
      <sheetName val="Sheet7"/>
      <sheetName val="n vs 散乱パラメータ,VB (全fitting)"/>
      <sheetName val="生データ"/>
    </sheetNames>
    <sheetDataSet>
      <sheetData sheetId="0">
        <row r="2">
          <cell r="D2" t="str">
            <v>Aop(cm^-2Vs)</v>
          </cell>
          <cell r="E2" t="str">
            <v>A_T0(cm^-2Vs)</v>
          </cell>
          <cell r="F2" t="str">
            <v>A_T3/2(cm^-2VsK^3/2)</v>
          </cell>
          <cell r="G2" t="str">
            <v>VB(eV)</v>
          </cell>
        </row>
        <row r="3">
          <cell r="C3">
            <v>3.91E+17</v>
          </cell>
          <cell r="D3">
            <v>0</v>
          </cell>
          <cell r="E3">
            <v>1.6709999999999999E-2</v>
          </cell>
          <cell r="F3">
            <v>8.9120000000000008</v>
          </cell>
          <cell r="G3">
            <v>2.1420000000000002E-2</v>
          </cell>
        </row>
        <row r="4">
          <cell r="C4">
            <v>1.58E+18</v>
          </cell>
          <cell r="D4">
            <v>0</v>
          </cell>
          <cell r="E4">
            <v>2.3290000000000002E-2</v>
          </cell>
          <cell r="F4">
            <v>19.600000000000001</v>
          </cell>
          <cell r="G4">
            <v>1.772E-2</v>
          </cell>
        </row>
        <row r="5">
          <cell r="C5">
            <v>1.05E+19</v>
          </cell>
          <cell r="D5">
            <v>1.5169999999999999E-2</v>
          </cell>
          <cell r="E5">
            <v>1.176E-2</v>
          </cell>
          <cell r="F5">
            <v>0.1</v>
          </cell>
          <cell r="G5">
            <v>0</v>
          </cell>
        </row>
        <row r="6">
          <cell r="C6">
            <v>5.77E+19</v>
          </cell>
          <cell r="D6">
            <v>1.396E-2</v>
          </cell>
          <cell r="E6">
            <v>6.5799999999999999E-3</v>
          </cell>
          <cell r="F6">
            <v>0.1</v>
          </cell>
          <cell r="G6">
            <v>0</v>
          </cell>
        </row>
        <row r="7">
          <cell r="C7">
            <v>7.94E+19</v>
          </cell>
          <cell r="D7">
            <v>1.4279999999999999E-2</v>
          </cell>
          <cell r="E7">
            <v>6.3699999999999998E-3</v>
          </cell>
          <cell r="F7">
            <v>0</v>
          </cell>
          <cell r="G7">
            <v>0</v>
          </cell>
        </row>
        <row r="9">
          <cell r="C9">
            <v>1.88E+17</v>
          </cell>
          <cell r="D9">
            <v>0</v>
          </cell>
          <cell r="E9">
            <v>1.311E-2</v>
          </cell>
          <cell r="F9">
            <v>47.16</v>
          </cell>
          <cell r="G9">
            <v>1.5859999999999999E-2</v>
          </cell>
        </row>
        <row r="10">
          <cell r="C10">
            <v>7.84E+17</v>
          </cell>
          <cell r="D10">
            <v>0</v>
          </cell>
          <cell r="E10">
            <v>2.232E-2</v>
          </cell>
          <cell r="F10">
            <v>12.54</v>
          </cell>
          <cell r="G10">
            <v>2.2179999999999998E-2</v>
          </cell>
        </row>
        <row r="11">
          <cell r="C11">
            <v>9.51E+18</v>
          </cell>
          <cell r="D11">
            <v>1.636E-2</v>
          </cell>
          <cell r="E11">
            <v>1.3639999999999999E-2</v>
          </cell>
          <cell r="F11">
            <v>0</v>
          </cell>
          <cell r="G11">
            <v>0</v>
          </cell>
        </row>
        <row r="12">
          <cell r="C12">
            <v>4.56E+19</v>
          </cell>
          <cell r="D12">
            <v>1.6219999999999998E-2</v>
          </cell>
          <cell r="E12">
            <v>8.5400000000000007E-3</v>
          </cell>
          <cell r="F12">
            <v>9.75E-3</v>
          </cell>
          <cell r="G12">
            <v>0</v>
          </cell>
        </row>
        <row r="13">
          <cell r="C13">
            <v>7.19E+19</v>
          </cell>
          <cell r="D13">
            <v>1.4500000000000001E-2</v>
          </cell>
          <cell r="E13">
            <v>7.2899999999999996E-3</v>
          </cell>
          <cell r="F13">
            <v>0</v>
          </cell>
          <cell r="G13">
            <v>0</v>
          </cell>
        </row>
        <row r="15">
          <cell r="C15">
            <v>2.72E+16</v>
          </cell>
          <cell r="D15">
            <v>0</v>
          </cell>
          <cell r="E15">
            <v>1.6369999999999999E-2</v>
          </cell>
          <cell r="F15">
            <v>14.27</v>
          </cell>
          <cell r="G15">
            <v>2.7660000000000001E-2</v>
          </cell>
        </row>
        <row r="16">
          <cell r="C16">
            <v>1.02E+18</v>
          </cell>
          <cell r="D16">
            <v>0</v>
          </cell>
          <cell r="E16">
            <v>0</v>
          </cell>
          <cell r="F16">
            <v>265.2</v>
          </cell>
          <cell r="G16">
            <v>1.9130000000000001E-2</v>
          </cell>
        </row>
        <row r="17">
          <cell r="C17">
            <v>1.29E+19</v>
          </cell>
          <cell r="D17">
            <v>1.4710000000000001E-2</v>
          </cell>
          <cell r="E17">
            <v>1.576E-2</v>
          </cell>
          <cell r="F17">
            <v>0</v>
          </cell>
          <cell r="G17">
            <v>0</v>
          </cell>
        </row>
        <row r="18">
          <cell r="C18">
            <v>4.4E+19</v>
          </cell>
          <cell r="D18">
            <v>1.6250000000000001E-2</v>
          </cell>
          <cell r="E18">
            <v>1.0840000000000001E-2</v>
          </cell>
          <cell r="F18">
            <v>2.0230000000000001E-2</v>
          </cell>
          <cell r="G18">
            <v>0</v>
          </cell>
        </row>
        <row r="19">
          <cell r="C19">
            <v>4.77E+19</v>
          </cell>
          <cell r="D19">
            <v>1.4959999999999999E-2</v>
          </cell>
          <cell r="E19">
            <v>1.01E-2</v>
          </cell>
          <cell r="F19">
            <v>0</v>
          </cell>
          <cell r="G19">
            <v>0</v>
          </cell>
        </row>
        <row r="21">
          <cell r="C21">
            <v>3.76E+17</v>
          </cell>
          <cell r="D21">
            <v>2.5409999999999999E-2</v>
          </cell>
          <cell r="E21">
            <v>2.2599999999999999E-2</v>
          </cell>
          <cell r="F21">
            <v>46.18</v>
          </cell>
          <cell r="G21">
            <v>7.1700000000000002E-3</v>
          </cell>
        </row>
        <row r="22">
          <cell r="C22">
            <v>2.38E+19</v>
          </cell>
          <cell r="D22">
            <v>1.2999999999999999E-2</v>
          </cell>
          <cell r="E22">
            <v>2.7470000000000001E-2</v>
          </cell>
          <cell r="F22">
            <v>0</v>
          </cell>
          <cell r="G22">
            <v>0</v>
          </cell>
        </row>
        <row r="23">
          <cell r="C23">
            <v>7.65E+19</v>
          </cell>
          <cell r="D23">
            <v>1.617E-2</v>
          </cell>
          <cell r="E23">
            <v>2.792E-2</v>
          </cell>
          <cell r="F23">
            <v>0</v>
          </cell>
          <cell r="G23">
            <v>0</v>
          </cell>
        </row>
        <row r="24">
          <cell r="C24">
            <v>1.63E+20</v>
          </cell>
          <cell r="D24">
            <v>1.6140000000000002E-2</v>
          </cell>
          <cell r="E24">
            <v>2.9440000000000001E-2</v>
          </cell>
          <cell r="F24">
            <v>0</v>
          </cell>
          <cell r="G24">
            <v>0</v>
          </cell>
        </row>
        <row r="25">
          <cell r="C25">
            <v>2.28E+20</v>
          </cell>
          <cell r="D25">
            <v>1.6049999999999998E-2</v>
          </cell>
          <cell r="E25">
            <v>3.431E-2</v>
          </cell>
          <cell r="F25">
            <v>0</v>
          </cell>
          <cell r="G25">
            <v>0</v>
          </cell>
        </row>
        <row r="27">
          <cell r="C27">
            <v>9.1E+16</v>
          </cell>
          <cell r="D27">
            <v>0</v>
          </cell>
          <cell r="E27">
            <v>1.609E-2</v>
          </cell>
          <cell r="F27">
            <v>12.84</v>
          </cell>
          <cell r="G27">
            <v>2.376E-2</v>
          </cell>
        </row>
        <row r="28">
          <cell r="C28">
            <v>1.73E+18</v>
          </cell>
          <cell r="D28">
            <v>0</v>
          </cell>
          <cell r="E28">
            <v>2.3E-2</v>
          </cell>
          <cell r="F28">
            <v>68.709999999999994</v>
          </cell>
          <cell r="G28">
            <v>9.1699999999999993E-3</v>
          </cell>
        </row>
        <row r="29">
          <cell r="C29">
            <v>1.78E+19</v>
          </cell>
          <cell r="D29">
            <v>1.3950000000000001E-2</v>
          </cell>
          <cell r="E29">
            <v>1.089E-2</v>
          </cell>
          <cell r="F29">
            <v>0</v>
          </cell>
          <cell r="G29">
            <v>0</v>
          </cell>
        </row>
        <row r="30">
          <cell r="C30">
            <v>5.64E+19</v>
          </cell>
          <cell r="D30">
            <v>1.4290000000000001E-2</v>
          </cell>
          <cell r="E30">
            <v>8.9200000000000008E-3</v>
          </cell>
          <cell r="F30">
            <v>0</v>
          </cell>
          <cell r="G30">
            <v>0</v>
          </cell>
        </row>
        <row r="31">
          <cell r="C31">
            <v>4.66E+19</v>
          </cell>
          <cell r="D31">
            <v>1.448E-2</v>
          </cell>
          <cell r="E31">
            <v>9.8899999999999995E-3</v>
          </cell>
          <cell r="F31">
            <v>0</v>
          </cell>
          <cell r="G31">
            <v>0</v>
          </cell>
        </row>
        <row r="32">
          <cell r="C32">
            <v>6.74E+18</v>
          </cell>
          <cell r="D32">
            <v>1.2999999999999999E-2</v>
          </cell>
          <cell r="E32">
            <v>1.508E-2</v>
          </cell>
          <cell r="F32">
            <v>0</v>
          </cell>
          <cell r="G32">
            <v>0</v>
          </cell>
        </row>
        <row r="34">
          <cell r="C34">
            <v>5.31E+17</v>
          </cell>
          <cell r="D34">
            <v>0</v>
          </cell>
          <cell r="E34">
            <v>5.7660000000000003E-2</v>
          </cell>
          <cell r="F34">
            <v>57.91</v>
          </cell>
          <cell r="G34">
            <v>1.8669999999999999E-2</v>
          </cell>
        </row>
        <row r="35">
          <cell r="C35">
            <v>3.34E+18</v>
          </cell>
          <cell r="D35">
            <v>0</v>
          </cell>
          <cell r="E35">
            <v>6.8459999999999993E-2</v>
          </cell>
          <cell r="F35">
            <v>320.5</v>
          </cell>
          <cell r="G35">
            <v>6.3499999999999997E-3</v>
          </cell>
        </row>
        <row r="36">
          <cell r="C36">
            <v>1.25E+19</v>
          </cell>
          <cell r="D36">
            <v>2.895E-2</v>
          </cell>
          <cell r="E36">
            <v>4.2110000000000002E-2</v>
          </cell>
          <cell r="F36">
            <v>0</v>
          </cell>
          <cell r="G36">
            <v>0</v>
          </cell>
        </row>
        <row r="37">
          <cell r="C37">
            <v>2.19E+19</v>
          </cell>
          <cell r="D37">
            <v>4.9799999999999997E-2</v>
          </cell>
          <cell r="E37">
            <v>7.5550000000000006E-2</v>
          </cell>
          <cell r="F37">
            <v>0</v>
          </cell>
          <cell r="G37">
            <v>0</v>
          </cell>
        </row>
        <row r="38">
          <cell r="C38">
            <v>6.27E+18</v>
          </cell>
          <cell r="D38">
            <v>5.7549999999999997E-2</v>
          </cell>
          <cell r="E38">
            <v>1.523E-2</v>
          </cell>
          <cell r="F38">
            <v>0</v>
          </cell>
          <cell r="G38">
            <v>3.3030000000000001E-4</v>
          </cell>
        </row>
        <row r="40">
          <cell r="C40">
            <v>1.19E+17</v>
          </cell>
          <cell r="D40">
            <v>0</v>
          </cell>
          <cell r="E40">
            <v>2.6179999999999998E-2</v>
          </cell>
          <cell r="F40">
            <v>39.79</v>
          </cell>
          <cell r="G40">
            <v>2.3269999999999999E-2</v>
          </cell>
        </row>
        <row r="41">
          <cell r="C41">
            <v>1.34E+18</v>
          </cell>
          <cell r="D41">
            <v>0</v>
          </cell>
          <cell r="E41">
            <v>5.0970000000000001E-2</v>
          </cell>
          <cell r="F41">
            <v>148.6</v>
          </cell>
          <cell r="G41">
            <v>6.3340000000000002E-3</v>
          </cell>
        </row>
        <row r="42">
          <cell r="C42">
            <v>9.52E+18</v>
          </cell>
          <cell r="D42">
            <v>2.9229999999999999E-2</v>
          </cell>
          <cell r="E42">
            <v>3.7510000000000002E-2</v>
          </cell>
          <cell r="F42">
            <v>0</v>
          </cell>
          <cell r="G42">
            <v>0</v>
          </cell>
        </row>
        <row r="43">
          <cell r="C43">
            <v>2.6E+19</v>
          </cell>
          <cell r="D43">
            <v>2.6450000000000001E-2</v>
          </cell>
          <cell r="E43">
            <v>3.6639999999999999E-2</v>
          </cell>
          <cell r="F43">
            <v>0</v>
          </cell>
          <cell r="G43">
            <v>0</v>
          </cell>
        </row>
        <row r="44">
          <cell r="C44">
            <v>5.47E+18</v>
          </cell>
          <cell r="D44">
            <v>4.1619999999999997E-2</v>
          </cell>
          <cell r="E44">
            <v>6.3700000000000007E-2</v>
          </cell>
          <cell r="F44">
            <v>304.2</v>
          </cell>
          <cell r="G4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ECF7-A722-486F-83CA-5DDD1C83D575}">
  <dimension ref="A1"/>
  <sheetViews>
    <sheetView zoomScale="70" zoomScaleNormal="70" workbookViewId="0">
      <selection activeCell="X45" sqref="X45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3771-5249-4CFD-B78C-E70FF949BA17}">
  <sheetPr>
    <tabColor theme="5"/>
  </sheetPr>
  <dimension ref="A1:G8"/>
  <sheetViews>
    <sheetView tabSelected="1" zoomScale="145" zoomScaleNormal="145" workbookViewId="0">
      <selection activeCell="F3" sqref="F3"/>
    </sheetView>
  </sheetViews>
  <sheetFormatPr defaultRowHeight="13.5" x14ac:dyDescent="0.15"/>
  <cols>
    <col min="1" max="1" width="17.875" style="2" customWidth="1"/>
    <col min="2" max="2" width="13.875" style="2" bestFit="1" customWidth="1"/>
    <col min="3" max="3" width="12.75" style="2" bestFit="1" customWidth="1"/>
    <col min="4" max="4" width="12" style="2" customWidth="1"/>
    <col min="5" max="5" width="9" style="2"/>
    <col min="6" max="6" width="10.5" style="2" bestFit="1" customWidth="1"/>
    <col min="7" max="7" width="9.875" style="2" customWidth="1"/>
    <col min="8" max="16384" width="9" style="2"/>
  </cols>
  <sheetData>
    <row r="1" spans="1:7" ht="13.5" customHeight="1" x14ac:dyDescent="0.15">
      <c r="A1" s="6" t="s">
        <v>6</v>
      </c>
      <c r="B1" s="6" t="s">
        <v>7</v>
      </c>
      <c r="C1" s="6" t="s">
        <v>9</v>
      </c>
      <c r="D1" s="6" t="s">
        <v>8</v>
      </c>
      <c r="E1" s="8"/>
      <c r="F1" s="8"/>
      <c r="G1" s="8"/>
    </row>
    <row r="2" spans="1:7" ht="13.5" customHeight="1" x14ac:dyDescent="0.15">
      <c r="A2" s="6" t="s">
        <v>2</v>
      </c>
      <c r="B2" s="3" t="s">
        <v>1</v>
      </c>
      <c r="C2" s="4">
        <f>1.602*0.0000000000000000001</f>
        <v>1.602E-19</v>
      </c>
      <c r="D2" s="3"/>
      <c r="E2" s="9" t="s">
        <v>10</v>
      </c>
      <c r="F2" s="9" t="s">
        <v>11</v>
      </c>
      <c r="G2" s="9" t="s">
        <v>12</v>
      </c>
    </row>
    <row r="3" spans="1:7" ht="13.5" customHeight="1" x14ac:dyDescent="0.15">
      <c r="A3" s="7" t="s">
        <v>3</v>
      </c>
      <c r="B3" s="4" t="s">
        <v>4</v>
      </c>
      <c r="C3" s="4">
        <v>300</v>
      </c>
      <c r="D3" s="3"/>
      <c r="E3" s="8">
        <v>1E+16</v>
      </c>
      <c r="F3" s="8">
        <f>LOG(E3)</f>
        <v>16</v>
      </c>
      <c r="G3" s="8">
        <f>$C$2*F3*SIN(F3)</f>
        <v>-7.379537812758954E-19</v>
      </c>
    </row>
    <row r="4" spans="1:7" ht="13.5" customHeight="1" x14ac:dyDescent="0.15">
      <c r="A4" s="7" t="s">
        <v>0</v>
      </c>
      <c r="B4" s="4" t="s">
        <v>13</v>
      </c>
      <c r="C4" s="5">
        <f>29980000000</f>
        <v>29980000000</v>
      </c>
      <c r="D4" s="3" t="s">
        <v>5</v>
      </c>
      <c r="E4" s="8">
        <v>1E+17</v>
      </c>
      <c r="F4" s="8">
        <f t="shared" ref="F4:F8" si="0">LOG(E4)</f>
        <v>17</v>
      </c>
      <c r="G4" s="8">
        <f t="shared" ref="G4:G8" si="1">$C$2*F4*SIN(F4)</f>
        <v>-2.618269929384785E-18</v>
      </c>
    </row>
    <row r="5" spans="1:7" ht="13.5" customHeight="1" x14ac:dyDescent="0.15">
      <c r="A5" s="1"/>
      <c r="E5" s="8">
        <v>1.9E+17</v>
      </c>
      <c r="F5" s="8">
        <f t="shared" si="0"/>
        <v>17.278753600952829</v>
      </c>
      <c r="G5" s="8">
        <f t="shared" si="1"/>
        <v>-2.7680563268229212E-18</v>
      </c>
    </row>
    <row r="6" spans="1:7" ht="13.5" customHeight="1" x14ac:dyDescent="0.15">
      <c r="E6" s="8">
        <v>2.8E+17</v>
      </c>
      <c r="F6" s="8">
        <f t="shared" si="0"/>
        <v>17.447158031342219</v>
      </c>
      <c r="G6" s="8">
        <f t="shared" si="1"/>
        <v>-2.7554974385451067E-18</v>
      </c>
    </row>
    <row r="7" spans="1:7" ht="13.5" customHeight="1" x14ac:dyDescent="0.15">
      <c r="E7" s="8">
        <v>3.7E+17</v>
      </c>
      <c r="F7" s="8">
        <f t="shared" si="0"/>
        <v>17.568201724066995</v>
      </c>
      <c r="G7" s="8">
        <f t="shared" si="1"/>
        <v>-2.6973549470870215E-18</v>
      </c>
    </row>
    <row r="8" spans="1:7" ht="13.5" customHeight="1" x14ac:dyDescent="0.15">
      <c r="E8" s="8">
        <v>4.6E+17</v>
      </c>
      <c r="F8" s="8">
        <f t="shared" si="0"/>
        <v>17.662757831681574</v>
      </c>
      <c r="G8" s="8">
        <f t="shared" si="1"/>
        <v>-2.6235077970942261E-18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</vt:lpstr>
      <vt:lpstr>Poly-OS移動度シミュレータ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 Tsuruma</dc:creator>
  <cp:lastModifiedBy>利夫 神谷</cp:lastModifiedBy>
  <dcterms:created xsi:type="dcterms:W3CDTF">2017-02-13T19:32:27Z</dcterms:created>
  <dcterms:modified xsi:type="dcterms:W3CDTF">2024-02-12T01:44:43Z</dcterms:modified>
</cp:coreProperties>
</file>