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 filterPrivacy="1" defaultThemeVersion="124226"/>
  <xr:revisionPtr revIDLastSave="0" documentId="13_ncr:1_{2C5D6EA5-A4EF-4146-8258-4F8B0D738BB7}" xr6:coauthVersionLast="36" xr6:coauthVersionMax="36" xr10:uidLastSave="{00000000-0000-0000-0000-000000000000}"/>
  <bookViews>
    <workbookView xWindow="0" yWindow="0" windowWidth="17856" windowHeight="7788" xr2:uid="{00000000-000D-0000-FFFF-FFFF00000000}"/>
  </bookViews>
  <sheets>
    <sheet name="defect formation energy" sheetId="15" r:id="rId1"/>
    <sheet name="chemical window-2e" sheetId="29" r:id="rId2"/>
    <sheet name="chemical window-3e" sheetId="28" r:id="rId3"/>
    <sheet name="chemical window-4e" sheetId="30" r:id="rId4"/>
    <sheet name="chemical window-5e" sheetId="31" r:id="rId5"/>
  </sheets>
  <calcPr calcId="191029"/>
</workbook>
</file>

<file path=xl/calcChain.xml><?xml version="1.0" encoding="utf-8"?>
<calcChain xmlns="http://schemas.openxmlformats.org/spreadsheetml/2006/main">
  <c r="H4" i="15" l="1"/>
  <c r="L4" i="15"/>
  <c r="L5" i="15"/>
  <c r="L3" i="15"/>
  <c r="G5" i="15"/>
  <c r="D4" i="29" l="1"/>
  <c r="G4" i="29" l="1"/>
  <c r="G3" i="29"/>
  <c r="G2" i="29"/>
  <c r="H4" i="29" l="1"/>
  <c r="J7" i="31"/>
  <c r="J6" i="31"/>
  <c r="J5" i="31"/>
  <c r="J4" i="31"/>
  <c r="J3" i="31"/>
  <c r="J2" i="31"/>
  <c r="K7" i="31" l="1"/>
  <c r="G7" i="31" s="1"/>
  <c r="I6" i="30"/>
  <c r="I5" i="30"/>
  <c r="I4" i="30"/>
  <c r="I3" i="30"/>
  <c r="I2" i="30"/>
  <c r="J6" i="30" l="1"/>
  <c r="F6" i="30" s="1"/>
  <c r="H5" i="28"/>
  <c r="I5" i="28" s="1"/>
  <c r="E5" i="28" s="1"/>
  <c r="H4" i="28"/>
  <c r="H3" i="28"/>
  <c r="H2" i="28"/>
  <c r="G4" i="15" l="1"/>
  <c r="H5" i="15"/>
  <c r="G3" i="15"/>
  <c r="P3" i="15" s="1"/>
  <c r="Q5" i="15" l="1"/>
  <c r="Q3" i="15"/>
  <c r="P4" i="15"/>
  <c r="Q4" i="15"/>
  <c r="M4" i="15"/>
  <c r="P5" i="15" l="1"/>
  <c r="M5" i="1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aBiO3-DOS-R" type="6" refreshedVersion="4" background="1" saveData="1">
    <textPr codePage="932" sourceFile="C:\Users\takayoshikatase\Desktop\LaBiO3-DOS-R." space="1" consecutive="1">
      <textFields count="3">
        <textField/>
        <textField/>
        <textField/>
      </textFields>
    </textPr>
  </connection>
  <connection id="2" xr16:uid="{00000000-0015-0000-FFFF-FFFF01000000}" name="LaSbO3-DOS-R" type="6" refreshedVersion="4" background="1" saveData="1">
    <textPr codePage="932" sourceFile="C:\Users\takayoshikatase\Desktop\LaSbO3-DOS-R." space="1" consecutive="1">
      <textFields count="3"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<sst xmlns="http://schemas.openxmlformats.org/spreadsheetml/2006/main" count="76" uniqueCount="35">
  <si>
    <t>Charge states</t>
  </si>
  <si>
    <t>Corrections</t>
  </si>
  <si>
    <t>f.u.</t>
  </si>
  <si>
    <t>Defects</t>
  </si>
  <si>
    <t>chemical potential(eV)</t>
  </si>
  <si>
    <t>name</t>
  </si>
  <si>
    <t>totalenergy(eV)</t>
  </si>
  <si>
    <t>totalenergy(eV/f.u.)</t>
  </si>
  <si>
    <t>Delta-H/kJ/mol</t>
  </si>
  <si>
    <t>band gap: Eg</t>
  </si>
  <si>
    <r>
      <t>E</t>
    </r>
    <r>
      <rPr>
        <b/>
        <vertAlign val="subscript"/>
        <sz val="11"/>
        <rFont val="Calibri"/>
        <family val="2"/>
        <scheme val="minor"/>
      </rPr>
      <t>H</t>
    </r>
    <r>
      <rPr>
        <b/>
        <sz val="11"/>
        <rFont val="Calibri"/>
        <family val="2"/>
        <scheme val="minor"/>
      </rPr>
      <t>(eV)</t>
    </r>
  </si>
  <si>
    <r>
      <t>E</t>
    </r>
    <r>
      <rPr>
        <b/>
        <vertAlign val="subscript"/>
        <sz val="11"/>
        <rFont val="Calibri"/>
        <family val="2"/>
        <scheme val="minor"/>
      </rPr>
      <t>V</t>
    </r>
    <r>
      <rPr>
        <b/>
        <sz val="11"/>
        <rFont val="Calibri"/>
        <family val="2"/>
        <scheme val="minor"/>
      </rPr>
      <t>(eV)</t>
    </r>
  </si>
  <si>
    <t>Atom</t>
    <phoneticPr fontId="1"/>
  </si>
  <si>
    <t>Site</t>
    <phoneticPr fontId="1"/>
  </si>
  <si>
    <t>dH-(EF=0)(eV)</t>
  </si>
  <si>
    <r>
      <t>E</t>
    </r>
    <r>
      <rPr>
        <b/>
        <vertAlign val="subscript"/>
        <sz val="11"/>
        <rFont val="Times New Roman"/>
        <family val="1"/>
      </rPr>
      <t>D</t>
    </r>
    <r>
      <rPr>
        <b/>
        <sz val="11"/>
        <rFont val="Times New Roman"/>
        <family val="1"/>
      </rPr>
      <t>-E</t>
    </r>
    <r>
      <rPr>
        <b/>
        <vertAlign val="subscript"/>
        <sz val="11"/>
        <rFont val="Times New Roman"/>
        <family val="1"/>
      </rPr>
      <t>H</t>
    </r>
    <r>
      <rPr>
        <b/>
        <sz val="11"/>
        <rFont val="Times New Roman"/>
        <family val="1"/>
      </rPr>
      <t>+qEv</t>
    </r>
  </si>
  <si>
    <r>
      <t>E</t>
    </r>
    <r>
      <rPr>
        <b/>
        <vertAlign val="subscript"/>
        <sz val="11"/>
        <rFont val="Times New Roman"/>
        <family val="1"/>
      </rPr>
      <t>D</t>
    </r>
  </si>
  <si>
    <t>Transition level</t>
  </si>
  <si>
    <t>E1</t>
  </si>
  <si>
    <t>E2</t>
  </si>
  <si>
    <t>E3</t>
  </si>
  <si>
    <t>formaZron energy(eV/f.u.)</t>
  </si>
  <si>
    <t>E1E2E3</t>
  </si>
  <si>
    <t>Supercell **</t>
  </si>
  <si>
    <t>E4</t>
  </si>
  <si>
    <t>E1E2E3E4E5</t>
  </si>
  <si>
    <t>E5</t>
  </si>
  <si>
    <t>Functional</t>
  </si>
  <si>
    <t>** atoms</t>
  </si>
  <si>
    <t>correctedE1'</t>
  </si>
  <si>
    <t>image charge</t>
  </si>
  <si>
    <t>potential alignment</t>
  </si>
  <si>
    <t>band-filling</t>
  </si>
  <si>
    <t>A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</si>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</sst>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E+00"/>
    <numFmt numFmtId="166" formatCode="0.00_ "/>
  </numFmts>
  <fonts count="14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1"/>
      <name val="Times New Roman"/>
      <family val="1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"/>
      <family val="1"/>
    </font>
    <font>
      <b/>
      <sz val="14"/>
      <name val="Calibri"/>
      <family val="2"/>
      <scheme val="minor"/>
    </font>
    <font>
      <b/>
      <sz val="14"/>
      <name val="Times New Roman"/>
      <family val="1"/>
    </font>
    <font>
      <b/>
      <vertAlign val="subscript"/>
      <sz val="1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b/>
      <sz val="11"/>
      <name val="DengXian"/>
      <family val="3"/>
      <charset val="134"/>
    </font>
    <font>
      <b/>
      <vertAlign val="subscript"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1" fillId="0" borderId="0">
      <alignment vertical="center"/>
    </xf>
  </cellStyleXfs>
  <cellXfs count="62">
    <xf numFmtId="0" fontId="0" fillId="0" borderId="0" xfId="0"/>
    <xf numFmtId="0" fontId="0" fillId="0" borderId="0" xfId="0"/>
    <xf numFmtId="0" fontId="0" fillId="0" borderId="0" xfId="0" applyAlignment="1">
      <alignment vertical="center" wrapText="1"/>
    </xf>
    <xf numFmtId="2" fontId="0" fillId="0" borderId="0" xfId="0" applyNumberFormat="1" applyAlignment="1">
      <alignment vertical="center" wrapText="1"/>
    </xf>
    <xf numFmtId="2" fontId="0" fillId="0" borderId="0" xfId="0" applyNumberFormat="1"/>
    <xf numFmtId="2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9" fillId="0" borderId="7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/>
    <xf numFmtId="0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/>
    <xf numFmtId="164" fontId="2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65" fontId="2" fillId="0" borderId="6" xfId="0" applyNumberFormat="1" applyFont="1" applyFill="1" applyBorder="1" applyAlignment="1">
      <alignment horizontal="center" vertical="center" wrapText="1"/>
    </xf>
    <xf numFmtId="49" fontId="12" fillId="0" borderId="6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164" fontId="7" fillId="0" borderId="3" xfId="0" applyNumberFormat="1" applyFont="1" applyFill="1" applyBorder="1" applyAlignment="1">
      <alignment horizontal="center" vertical="center" wrapText="1"/>
    </xf>
    <xf numFmtId="2" fontId="7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2" fontId="2" fillId="0" borderId="6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49" fontId="7" fillId="0" borderId="9" xfId="0" applyNumberFormat="1" applyFont="1" applyFill="1" applyBorder="1" applyAlignment="1">
      <alignment horizontal="center" vertical="center" wrapText="1"/>
    </xf>
    <xf numFmtId="2" fontId="7" fillId="0" borderId="6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2" fontId="0" fillId="0" borderId="0" xfId="0" applyNumberFormat="1" applyFill="1" applyAlignment="1">
      <alignment horizontal="center" vertical="center" wrapText="1"/>
    </xf>
    <xf numFmtId="2" fontId="0" fillId="0" borderId="0" xfId="0" applyNumberFormat="1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2" fontId="0" fillId="0" borderId="0" xfId="0" applyNumberFormat="1" applyFill="1" applyAlignment="1">
      <alignment horizontal="center"/>
    </xf>
    <xf numFmtId="2" fontId="0" fillId="0" borderId="0" xfId="0" applyNumberFormat="1" applyFill="1"/>
    <xf numFmtId="0" fontId="0" fillId="0" borderId="0" xfId="0" applyFill="1"/>
    <xf numFmtId="2" fontId="0" fillId="0" borderId="0" xfId="0" applyNumberFormat="1" applyFill="1" applyAlignment="1">
      <alignment horizontal="center" vertical="center"/>
    </xf>
    <xf numFmtId="2" fontId="0" fillId="0" borderId="0" xfId="0" applyNumberFormat="1" applyAlignment="1">
      <alignment horizontal="center" vertical="center" wrapText="1"/>
    </xf>
    <xf numFmtId="2" fontId="0" fillId="0" borderId="0" xfId="0" applyNumberFormat="1" applyAlignment="1">
      <alignment horizontal="center"/>
    </xf>
    <xf numFmtId="2" fontId="6" fillId="0" borderId="6" xfId="1" applyNumberFormat="1" applyFont="1" applyFill="1" applyBorder="1" applyAlignment="1">
      <alignment horizontal="center" vertical="center" wrapText="1"/>
    </xf>
    <xf numFmtId="2" fontId="6" fillId="0" borderId="2" xfId="1" applyNumberFormat="1" applyFont="1" applyFill="1" applyBorder="1" applyAlignment="1">
      <alignment horizontal="center" vertical="center" wrapText="1"/>
    </xf>
    <xf numFmtId="2" fontId="9" fillId="0" borderId="6" xfId="0" applyNumberFormat="1" applyFont="1" applyFill="1" applyBorder="1" applyAlignment="1">
      <alignment horizontal="center" vertical="center"/>
    </xf>
    <xf numFmtId="2" fontId="9" fillId="0" borderId="8" xfId="0" applyNumberFormat="1" applyFont="1" applyFill="1" applyBorder="1" applyAlignment="1">
      <alignment horizontal="center" vertical="center"/>
    </xf>
    <xf numFmtId="2" fontId="9" fillId="0" borderId="2" xfId="0" applyNumberFormat="1" applyFont="1" applyFill="1" applyBorder="1" applyAlignment="1">
      <alignment horizontal="center" vertical="center"/>
    </xf>
    <xf numFmtId="2" fontId="9" fillId="0" borderId="6" xfId="0" applyNumberFormat="1" applyFont="1" applyFill="1" applyBorder="1" applyAlignment="1">
      <alignment horizontal="center" vertical="center" wrapText="1"/>
    </xf>
    <xf numFmtId="2" fontId="9" fillId="0" borderId="8" xfId="0" applyNumberFormat="1" applyFont="1" applyFill="1" applyBorder="1" applyAlignment="1">
      <alignment horizontal="center" vertical="center" wrapText="1"/>
    </xf>
    <xf numFmtId="2" fontId="9" fillId="0" borderId="2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2" fontId="6" fillId="0" borderId="6" xfId="0" applyNumberFormat="1" applyFont="1" applyFill="1" applyBorder="1" applyAlignment="1">
      <alignment horizontal="center" vertical="center" wrapText="1"/>
    </xf>
    <xf numFmtId="2" fontId="6" fillId="0" borderId="2" xfId="0" applyNumberFormat="1" applyFont="1" applyFill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07"/>
  <sheetViews>
    <sheetView tabSelected="1" zoomScaleNormal="100" workbookViewId="0">
      <pane xSplit="5" ySplit="2" topLeftCell="F3" activePane="bottomRight" state="frozen"/>
      <selection pane="topRight" activeCell="E1" sqref="E1"/>
      <selection pane="bottomLeft" activeCell="A3" sqref="A3"/>
      <selection pane="bottomRight" activeCell="G13" sqref="G13"/>
    </sheetView>
  </sheetViews>
  <sheetFormatPr defaultColWidth="8.77734375" defaultRowHeight="17.399999999999999"/>
  <cols>
    <col min="1" max="1" width="13.77734375" style="36" customWidth="1"/>
    <col min="2" max="2" width="8.44140625" style="19" customWidth="1"/>
    <col min="3" max="3" width="6.109375" style="16" customWidth="1"/>
    <col min="4" max="4" width="5.21875" style="16" customWidth="1"/>
    <col min="5" max="5" width="7.21875" style="11" customWidth="1"/>
    <col min="6" max="6" width="8.21875" style="15" customWidth="1"/>
    <col min="7" max="7" width="10.33203125" style="12" customWidth="1"/>
    <col min="8" max="8" width="9.77734375" style="12" customWidth="1"/>
    <col min="9" max="11" width="7.21875" style="12" customWidth="1"/>
    <col min="12" max="12" width="9" style="12" customWidth="1"/>
    <col min="13" max="13" width="9.88671875" style="13" customWidth="1"/>
    <col min="14" max="15" width="8.6640625" style="35" customWidth="1"/>
    <col min="16" max="16" width="12" style="35" customWidth="1"/>
    <col min="17" max="17" width="12.33203125" style="35" customWidth="1"/>
    <col min="18" max="16384" width="8.77734375" style="14"/>
  </cols>
  <sheetData>
    <row r="1" spans="1:17" s="10" customFormat="1" ht="14.55" customHeight="1">
      <c r="A1" s="31"/>
      <c r="B1" s="8"/>
      <c r="C1" s="58" t="s">
        <v>3</v>
      </c>
      <c r="D1" s="59"/>
      <c r="E1" s="9"/>
      <c r="F1" s="52" t="s">
        <v>27</v>
      </c>
      <c r="G1" s="53"/>
      <c r="H1" s="54"/>
      <c r="I1" s="55" t="s">
        <v>1</v>
      </c>
      <c r="J1" s="56"/>
      <c r="K1" s="56"/>
      <c r="L1" s="56"/>
      <c r="M1" s="57"/>
      <c r="N1" s="32" t="s">
        <v>33</v>
      </c>
      <c r="O1" s="32" t="s">
        <v>34</v>
      </c>
      <c r="P1" s="32" t="s">
        <v>33</v>
      </c>
      <c r="Q1" s="32" t="s">
        <v>34</v>
      </c>
    </row>
    <row r="2" spans="1:17" s="24" customFormat="1" ht="60.45" customHeight="1">
      <c r="A2" s="20" t="s">
        <v>23</v>
      </c>
      <c r="B2" s="26" t="s">
        <v>28</v>
      </c>
      <c r="C2" s="21" t="s">
        <v>12</v>
      </c>
      <c r="D2" s="21" t="s">
        <v>13</v>
      </c>
      <c r="E2" s="21" t="s">
        <v>0</v>
      </c>
      <c r="F2" s="22" t="s">
        <v>16</v>
      </c>
      <c r="G2" s="23" t="s">
        <v>15</v>
      </c>
      <c r="H2" s="27" t="s">
        <v>17</v>
      </c>
      <c r="I2" s="23" t="s">
        <v>30</v>
      </c>
      <c r="J2" s="23" t="s">
        <v>31</v>
      </c>
      <c r="K2" s="23" t="s">
        <v>32</v>
      </c>
      <c r="L2" s="23" t="s">
        <v>29</v>
      </c>
      <c r="M2" s="27" t="s">
        <v>17</v>
      </c>
      <c r="N2" s="60" t="s">
        <v>4</v>
      </c>
      <c r="O2" s="61"/>
      <c r="P2" s="50" t="s">
        <v>14</v>
      </c>
      <c r="Q2" s="51"/>
    </row>
    <row r="3" spans="1:17" ht="14.55" customHeight="1">
      <c r="A3" s="33" t="s">
        <v>9</v>
      </c>
      <c r="B3" s="25"/>
      <c r="F3" s="12"/>
      <c r="G3" s="12">
        <f>F3-$B$4+E3*$B$5</f>
        <v>0</v>
      </c>
      <c r="I3" s="12">
        <v>0</v>
      </c>
      <c r="L3" s="12">
        <f>G3+I3+J3+K3</f>
        <v>0</v>
      </c>
      <c r="M3" s="12"/>
      <c r="N3" s="34"/>
      <c r="O3" s="34"/>
      <c r="P3" s="35">
        <f t="shared" ref="P3:Q5" si="0">$L3+N3</f>
        <v>0</v>
      </c>
      <c r="Q3" s="35">
        <f t="shared" si="0"/>
        <v>0</v>
      </c>
    </row>
    <row r="4" spans="1:17" ht="16.5" customHeight="1">
      <c r="A4" s="33" t="s">
        <v>10</v>
      </c>
      <c r="B4" s="25"/>
      <c r="F4" s="12"/>
      <c r="G4" s="12">
        <f t="shared" ref="G4:G8" si="1">F4-$B$4+E4*$B$5</f>
        <v>0</v>
      </c>
      <c r="H4" s="12">
        <f>G4-G3</f>
        <v>0</v>
      </c>
      <c r="I4" s="12">
        <v>0</v>
      </c>
      <c r="L4" s="12">
        <f t="shared" ref="L4:L5" si="2">G4+I4+J4+K4</f>
        <v>0</v>
      </c>
      <c r="M4" s="12">
        <f>L4-L3</f>
        <v>0</v>
      </c>
      <c r="P4" s="35">
        <f t="shared" si="0"/>
        <v>0</v>
      </c>
      <c r="Q4" s="35">
        <f t="shared" si="0"/>
        <v>0</v>
      </c>
    </row>
    <row r="5" spans="1:17" ht="16.95" customHeight="1">
      <c r="A5" s="33" t="s">
        <v>11</v>
      </c>
      <c r="B5" s="25"/>
      <c r="F5" s="12"/>
      <c r="G5" s="12">
        <f>F5-$B$4+E5*$B$5</f>
        <v>0</v>
      </c>
      <c r="H5" s="12">
        <f>G5-G4</f>
        <v>0</v>
      </c>
      <c r="I5" s="12">
        <v>0</v>
      </c>
      <c r="L5" s="12">
        <f t="shared" si="2"/>
        <v>0</v>
      </c>
      <c r="M5" s="12">
        <f>L5-L4</f>
        <v>0</v>
      </c>
      <c r="P5" s="35">
        <f t="shared" si="0"/>
        <v>0</v>
      </c>
      <c r="Q5" s="35">
        <f t="shared" si="0"/>
        <v>0</v>
      </c>
    </row>
    <row r="6" spans="1:17" ht="14.55" customHeight="1">
      <c r="B6" s="25"/>
      <c r="F6" s="12"/>
      <c r="M6" s="12"/>
      <c r="N6" s="34"/>
      <c r="O6" s="34"/>
    </row>
    <row r="7" spans="1:17" ht="16.5" customHeight="1">
      <c r="A7" s="33"/>
      <c r="B7" s="25"/>
      <c r="F7" s="12"/>
      <c r="M7" s="12"/>
    </row>
    <row r="8" spans="1:17" ht="16.5" customHeight="1">
      <c r="A8" s="33"/>
      <c r="B8" s="28"/>
      <c r="F8" s="12"/>
      <c r="M8" s="12"/>
    </row>
    <row r="9" spans="1:17" ht="14.55" customHeight="1">
      <c r="B9" s="25"/>
      <c r="F9" s="12"/>
      <c r="M9" s="12"/>
    </row>
    <row r="10" spans="1:17" ht="15" customHeight="1">
      <c r="B10" s="25"/>
      <c r="F10" s="11"/>
      <c r="M10" s="12"/>
      <c r="N10" s="34"/>
      <c r="O10" s="34"/>
    </row>
    <row r="11" spans="1:17" ht="14.55" customHeight="1">
      <c r="B11" s="25"/>
      <c r="F11" s="11"/>
      <c r="M11" s="12"/>
    </row>
    <row r="12" spans="1:17" ht="14.55" customHeight="1">
      <c r="B12" s="17"/>
      <c r="F12" s="11"/>
      <c r="M12" s="12"/>
    </row>
    <row r="13" spans="1:17" ht="14.55" customHeight="1">
      <c r="B13" s="25"/>
      <c r="C13" s="29"/>
      <c r="D13" s="29"/>
    </row>
    <row r="14" spans="1:17" ht="14.55" customHeight="1">
      <c r="B14" s="25"/>
      <c r="N14" s="34"/>
      <c r="O14" s="34"/>
    </row>
    <row r="15" spans="1:17" ht="17.55" customHeight="1">
      <c r="B15" s="25"/>
    </row>
    <row r="16" spans="1:17" ht="14.55" customHeight="1">
      <c r="B16" s="25"/>
    </row>
    <row r="17" spans="2:15" ht="14.55" customHeight="1">
      <c r="B17" s="25"/>
    </row>
    <row r="18" spans="2:15" ht="15" customHeight="1">
      <c r="B18" s="25"/>
      <c r="N18" s="34"/>
      <c r="O18" s="34"/>
    </row>
    <row r="19" spans="2:15" ht="14.55" customHeight="1"/>
    <row r="20" spans="2:15" ht="14.55" customHeight="1"/>
    <row r="21" spans="2:15" ht="14.55" customHeight="1"/>
    <row r="22" spans="2:15" ht="15" customHeight="1"/>
    <row r="23" spans="2:15" ht="14.55" customHeight="1">
      <c r="C23" s="29"/>
      <c r="D23" s="29"/>
      <c r="N23" s="34"/>
      <c r="O23" s="34"/>
    </row>
    <row r="24" spans="2:15" ht="14.55" customHeight="1">
      <c r="C24" s="29"/>
      <c r="D24" s="29"/>
    </row>
    <row r="25" spans="2:15" ht="15" customHeight="1">
      <c r="C25" s="29"/>
      <c r="D25" s="29"/>
    </row>
    <row r="26" spans="2:15" ht="14.55" customHeight="1">
      <c r="N26" s="34"/>
      <c r="O26" s="34"/>
    </row>
    <row r="27" spans="2:15" ht="14.55" customHeight="1"/>
    <row r="28" spans="2:15" ht="14.55" customHeight="1"/>
    <row r="29" spans="2:15" ht="14.55" customHeight="1"/>
    <row r="30" spans="2:15" ht="15" customHeight="1">
      <c r="N30" s="34"/>
      <c r="O30" s="34"/>
    </row>
    <row r="31" spans="2:15" ht="16.95" customHeight="1"/>
    <row r="32" spans="2:15" ht="14.55" customHeight="1"/>
    <row r="33" spans="6:15" ht="14.55" customHeight="1"/>
    <row r="34" spans="6:15" ht="16.95" customHeight="1"/>
    <row r="35" spans="6:15" ht="14.55" customHeight="1">
      <c r="N35" s="34"/>
      <c r="O35" s="34"/>
    </row>
    <row r="36" spans="6:15" ht="14.55" customHeight="1"/>
    <row r="37" spans="6:15" ht="15" customHeight="1"/>
    <row r="38" spans="6:15" ht="14.55" customHeight="1"/>
    <row r="39" spans="6:15" ht="14.55" customHeight="1"/>
    <row r="40" spans="6:15" ht="14.55" customHeight="1">
      <c r="N40" s="34"/>
      <c r="O40" s="34"/>
    </row>
    <row r="41" spans="6:15" ht="14.55" customHeight="1">
      <c r="F41" s="30"/>
    </row>
    <row r="42" spans="6:15" ht="14.55" customHeight="1"/>
    <row r="43" spans="6:15" ht="15" customHeight="1"/>
    <row r="44" spans="6:15" ht="16.95" customHeight="1">
      <c r="N44" s="34"/>
      <c r="O44" s="34"/>
    </row>
    <row r="45" spans="6:15" ht="14.55" customHeight="1">
      <c r="F45" s="30"/>
    </row>
    <row r="46" spans="6:15" ht="14.55" customHeight="1"/>
    <row r="47" spans="6:15" ht="14.55" customHeight="1"/>
    <row r="48" spans="6:15" ht="14.55" customHeight="1">
      <c r="F48" s="30"/>
      <c r="N48" s="34"/>
      <c r="O48" s="34"/>
    </row>
    <row r="49" spans="6:15" ht="15" customHeight="1"/>
    <row r="50" spans="6:15" ht="14.55" customHeight="1"/>
    <row r="51" spans="6:15" ht="14.55" customHeight="1">
      <c r="N51" s="34"/>
      <c r="O51" s="34"/>
    </row>
    <row r="52" spans="6:15" ht="14.55" customHeight="1">
      <c r="F52" s="30"/>
    </row>
    <row r="53" spans="6:15" ht="15" customHeight="1">
      <c r="F53" s="30"/>
    </row>
    <row r="54" spans="6:15" ht="15" customHeight="1"/>
    <row r="55" spans="6:15" ht="14.55" customHeight="1">
      <c r="N55" s="34"/>
      <c r="O55" s="34"/>
    </row>
    <row r="56" spans="6:15" ht="14.55" customHeight="1">
      <c r="F56" s="30"/>
    </row>
    <row r="57" spans="6:15" ht="14.55" customHeight="1"/>
    <row r="58" spans="6:15" ht="16.95" customHeight="1">
      <c r="N58" s="34"/>
      <c r="O58" s="34"/>
    </row>
    <row r="59" spans="6:15" ht="14.55" customHeight="1">
      <c r="N59" s="34"/>
      <c r="O59" s="34"/>
    </row>
    <row r="60" spans="6:15" ht="15" customHeight="1"/>
    <row r="61" spans="6:15" ht="14.55" customHeight="1"/>
    <row r="62" spans="6:15" ht="14.55" customHeight="1">
      <c r="N62" s="34"/>
      <c r="O62" s="34"/>
    </row>
    <row r="63" spans="6:15" ht="14.55" customHeight="1">
      <c r="N63" s="34"/>
      <c r="O63" s="34"/>
    </row>
    <row r="64" spans="6:15" ht="15" customHeight="1">
      <c r="F64" s="30"/>
    </row>
    <row r="65" spans="6:15" ht="15" customHeight="1"/>
    <row r="66" spans="6:15" ht="14.55" customHeight="1">
      <c r="N66" s="34"/>
      <c r="O66" s="34"/>
    </row>
    <row r="67" spans="6:15" ht="14.55" customHeight="1">
      <c r="N67" s="34"/>
      <c r="O67" s="34"/>
    </row>
    <row r="68" spans="6:15" ht="15" customHeight="1"/>
    <row r="69" spans="6:15" ht="15" customHeight="1"/>
    <row r="70" spans="6:15" ht="14.55" customHeight="1"/>
    <row r="71" spans="6:15" ht="14.55" customHeight="1">
      <c r="N71" s="34"/>
      <c r="O71" s="34"/>
    </row>
    <row r="72" spans="6:15" ht="14.55" customHeight="1"/>
    <row r="73" spans="6:15" ht="15" customHeight="1">
      <c r="F73" s="30"/>
    </row>
    <row r="74" spans="6:15" ht="14.55" customHeight="1"/>
    <row r="75" spans="6:15" ht="14.55" customHeight="1"/>
    <row r="76" spans="6:15" ht="14.55" customHeight="1">
      <c r="F76" s="30"/>
      <c r="N76" s="34"/>
      <c r="O76" s="34"/>
    </row>
    <row r="77" spans="6:15" ht="14.55" customHeight="1"/>
    <row r="78" spans="6:15" ht="15" customHeight="1">
      <c r="F78" s="30"/>
    </row>
    <row r="79" spans="6:15" ht="15" customHeight="1"/>
    <row r="80" spans="6:15" ht="14.55" customHeight="1"/>
    <row r="81" spans="6:15" ht="14.55" customHeight="1"/>
    <row r="82" spans="6:15" ht="14.55" customHeight="1">
      <c r="N82" s="34"/>
      <c r="O82" s="34"/>
    </row>
    <row r="83" spans="6:15" ht="14.55" customHeight="1"/>
    <row r="84" spans="6:15" ht="14.55" customHeight="1">
      <c r="F84" s="30"/>
    </row>
    <row r="85" spans="6:15" ht="14.55" customHeight="1"/>
    <row r="86" spans="6:15" ht="14.55" customHeight="1">
      <c r="N86" s="34"/>
      <c r="O86" s="34"/>
    </row>
    <row r="87" spans="6:15" ht="14.55" customHeight="1"/>
    <row r="88" spans="6:15" ht="15" customHeight="1">
      <c r="F88" s="30"/>
    </row>
    <row r="89" spans="6:15" ht="15" customHeight="1"/>
    <row r="90" spans="6:15" ht="15" customHeight="1">
      <c r="N90" s="34"/>
      <c r="O90" s="34"/>
    </row>
    <row r="91" spans="6:15" ht="15" customHeight="1"/>
    <row r="92" spans="6:15" ht="15" customHeight="1"/>
    <row r="93" spans="6:15" ht="15" customHeight="1">
      <c r="F93" s="30"/>
    </row>
    <row r="94" spans="6:15" ht="15" customHeight="1">
      <c r="N94" s="34"/>
      <c r="O94" s="34"/>
    </row>
    <row r="95" spans="6:15" ht="15" customHeight="1"/>
    <row r="96" spans="6:15" ht="15" customHeight="1"/>
    <row r="97" spans="1:15" ht="15" customHeight="1">
      <c r="N97" s="34"/>
      <c r="O97" s="34"/>
    </row>
    <row r="98" spans="1:15" ht="15" customHeight="1">
      <c r="N98" s="34"/>
      <c r="O98" s="34"/>
    </row>
    <row r="99" spans="1:15" ht="15" customHeight="1">
      <c r="F99" s="30"/>
    </row>
    <row r="100" spans="1:15" ht="15" customHeight="1">
      <c r="N100" s="34"/>
      <c r="O100" s="34"/>
    </row>
    <row r="101" spans="1:15" ht="15" customHeight="1">
      <c r="N101" s="34"/>
      <c r="O101" s="34"/>
    </row>
    <row r="102" spans="1:15" ht="15" customHeight="1">
      <c r="F102" s="30"/>
    </row>
    <row r="103" spans="1:15" ht="14.55" customHeight="1">
      <c r="N103" s="34"/>
      <c r="O103" s="34"/>
    </row>
    <row r="104" spans="1:15" ht="15" customHeight="1"/>
    <row r="105" spans="1:15" ht="17.55" customHeight="1">
      <c r="A105" s="33"/>
      <c r="B105" s="18"/>
    </row>
    <row r="106" spans="1:15" ht="17.55" customHeight="1">
      <c r="A106" s="33"/>
      <c r="B106" s="18"/>
    </row>
    <row r="107" spans="1:15" ht="17.55" customHeight="1">
      <c r="N107" s="34"/>
      <c r="O107" s="34"/>
    </row>
    <row r="108" spans="1:15" ht="15" customHeight="1"/>
    <row r="109" spans="1:15" ht="15" customHeight="1"/>
    <row r="110" spans="1:15" ht="15" customHeight="1">
      <c r="N110" s="34"/>
      <c r="O110" s="34"/>
    </row>
    <row r="111" spans="1:15" ht="15" customHeight="1"/>
    <row r="112" spans="1:15" ht="14.55" customHeight="1">
      <c r="N112" s="34"/>
      <c r="O112" s="34"/>
    </row>
    <row r="113" spans="14:15" ht="14.55" customHeight="1"/>
    <row r="114" spans="14:15" ht="14.55" customHeight="1">
      <c r="N114" s="34"/>
      <c r="O114" s="34"/>
    </row>
    <row r="115" spans="14:15" ht="14.55" customHeight="1"/>
    <row r="116" spans="14:15" ht="14.55" customHeight="1"/>
    <row r="117" spans="14:15" ht="15" customHeight="1"/>
    <row r="118" spans="14:15" ht="15" customHeight="1"/>
    <row r="119" spans="14:15" ht="15" customHeight="1">
      <c r="N119" s="34"/>
      <c r="O119" s="34"/>
    </row>
    <row r="120" spans="14:15" ht="15" customHeight="1"/>
    <row r="121" spans="14:15" ht="15" customHeight="1"/>
    <row r="122" spans="14:15" ht="15" customHeight="1">
      <c r="N122" s="34"/>
      <c r="O122" s="34"/>
    </row>
    <row r="123" spans="14:15" ht="15" customHeight="1"/>
    <row r="124" spans="14:15" ht="14.55" customHeight="1"/>
    <row r="125" spans="14:15" ht="14.55" customHeight="1"/>
    <row r="126" spans="14:15" ht="14.55" customHeight="1">
      <c r="N126" s="34"/>
      <c r="O126" s="34"/>
    </row>
    <row r="127" spans="14:15" ht="15" customHeight="1"/>
    <row r="128" spans="14:15" ht="15" customHeight="1"/>
    <row r="129" spans="14:15" ht="15" customHeight="1"/>
    <row r="130" spans="14:15" ht="15" customHeight="1">
      <c r="N130" s="34"/>
      <c r="O130" s="34"/>
    </row>
    <row r="131" spans="14:15" ht="15" customHeight="1"/>
    <row r="132" spans="14:15" ht="15" customHeight="1"/>
    <row r="133" spans="14:15" ht="15" customHeight="1">
      <c r="N133" s="34"/>
      <c r="O133" s="34"/>
    </row>
    <row r="134" spans="14:15" ht="15" customHeight="1"/>
    <row r="135" spans="14:15" ht="15" customHeight="1"/>
    <row r="136" spans="14:15" ht="14.55" customHeight="1"/>
    <row r="137" spans="14:15" ht="14.55" customHeight="1">
      <c r="N137" s="34"/>
      <c r="O137" s="34"/>
    </row>
    <row r="138" spans="14:15" ht="14.55" customHeight="1"/>
    <row r="139" spans="14:15" ht="15" customHeight="1"/>
    <row r="140" spans="14:15" ht="15" customHeight="1"/>
    <row r="141" spans="14:15" ht="15" customHeight="1"/>
    <row r="142" spans="14:15" ht="15" customHeight="1"/>
    <row r="143" spans="14:15" ht="15" customHeight="1"/>
    <row r="144" spans="14:15" ht="15" customHeight="1"/>
    <row r="145" ht="15" customHeight="1"/>
    <row r="146" ht="15" customHeight="1"/>
    <row r="147" ht="15" customHeight="1"/>
    <row r="148" ht="14.55" customHeight="1"/>
    <row r="149" ht="14.55" customHeight="1"/>
    <row r="150" ht="14.5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4.55" customHeight="1"/>
    <row r="161" spans="1:2" ht="14.55" customHeight="1"/>
    <row r="162" spans="1:2" ht="14.55" customHeight="1"/>
    <row r="163" spans="1:2" ht="15" customHeight="1"/>
    <row r="164" spans="1:2" ht="15" customHeight="1"/>
    <row r="165" spans="1:2" ht="15" customHeight="1"/>
    <row r="166" spans="1:2" ht="15" customHeight="1"/>
    <row r="167" spans="1:2" ht="15" customHeight="1"/>
    <row r="168" spans="1:2" ht="15" customHeight="1"/>
    <row r="169" spans="1:2" ht="15" customHeight="1"/>
    <row r="170" spans="1:2" ht="15" customHeight="1"/>
    <row r="171" spans="1:2" ht="15" customHeight="1"/>
    <row r="172" spans="1:2" ht="14.55" customHeight="1">
      <c r="A172" s="37"/>
      <c r="B172" s="38"/>
    </row>
    <row r="173" spans="1:2" ht="14.55" customHeight="1">
      <c r="A173" s="37"/>
      <c r="B173" s="38"/>
    </row>
    <row r="174" spans="1:2" ht="16.95" customHeight="1">
      <c r="A174" s="33"/>
      <c r="B174" s="18"/>
    </row>
    <row r="175" spans="1:2" ht="14.55" customHeight="1">
      <c r="A175" s="37"/>
      <c r="B175" s="38"/>
    </row>
    <row r="176" spans="1:2" ht="14.55" customHeight="1">
      <c r="A176" s="37"/>
      <c r="B176" s="38"/>
    </row>
    <row r="177" spans="1:2" ht="14.55" customHeight="1">
      <c r="A177" s="37"/>
      <c r="B177" s="38"/>
    </row>
    <row r="178" spans="1:2" ht="14.55" customHeight="1">
      <c r="A178" s="37"/>
      <c r="B178" s="38"/>
    </row>
    <row r="179" spans="1:2" ht="14.55" customHeight="1">
      <c r="A179" s="37"/>
      <c r="B179" s="38"/>
    </row>
    <row r="180" spans="1:2" ht="14.55" customHeight="1">
      <c r="A180" s="37"/>
      <c r="B180" s="38"/>
    </row>
    <row r="181" spans="1:2" ht="15" customHeight="1">
      <c r="A181" s="37"/>
      <c r="B181" s="38"/>
    </row>
    <row r="182" spans="1:2" ht="14.55" customHeight="1">
      <c r="A182" s="37"/>
      <c r="B182" s="38"/>
    </row>
    <row r="183" spans="1:2" ht="14.55" customHeight="1">
      <c r="A183" s="37"/>
      <c r="B183" s="38"/>
    </row>
    <row r="184" spans="1:2" ht="14.55" customHeight="1">
      <c r="A184" s="37"/>
      <c r="B184" s="38"/>
    </row>
    <row r="185" spans="1:2" ht="15" customHeight="1">
      <c r="A185" s="37"/>
      <c r="B185" s="38"/>
    </row>
    <row r="186" spans="1:2" ht="14.55" customHeight="1">
      <c r="A186" s="37"/>
      <c r="B186" s="38"/>
    </row>
    <row r="187" spans="1:2" ht="14.55" customHeight="1">
      <c r="A187" s="37"/>
      <c r="B187" s="38"/>
    </row>
    <row r="188" spans="1:2" ht="14.55" customHeight="1">
      <c r="A188" s="37"/>
      <c r="B188" s="38"/>
    </row>
    <row r="189" spans="1:2" ht="15" customHeight="1">
      <c r="A189" s="37"/>
      <c r="B189" s="38"/>
    </row>
    <row r="190" spans="1:2">
      <c r="A190" s="37"/>
      <c r="B190" s="38"/>
    </row>
    <row r="191" spans="1:2" ht="14.55" customHeight="1">
      <c r="A191" s="33"/>
      <c r="B191" s="18"/>
    </row>
    <row r="192" spans="1:2" ht="14.55" customHeight="1">
      <c r="A192" s="37"/>
      <c r="B192" s="38"/>
    </row>
    <row r="193" spans="1:2" ht="15" customHeight="1">
      <c r="A193" s="37"/>
      <c r="B193" s="38"/>
    </row>
    <row r="194" spans="1:2" ht="14.55" customHeight="1">
      <c r="A194" s="37"/>
      <c r="B194" s="38"/>
    </row>
    <row r="195" spans="1:2" ht="14.55" customHeight="1">
      <c r="A195" s="37"/>
      <c r="B195" s="38"/>
    </row>
    <row r="196" spans="1:2" ht="14.55" customHeight="1">
      <c r="A196" s="37"/>
      <c r="B196" s="38"/>
    </row>
    <row r="197" spans="1:2" ht="15" customHeight="1">
      <c r="A197" s="37"/>
      <c r="B197" s="38"/>
    </row>
    <row r="198" spans="1:2" ht="14.55" customHeight="1">
      <c r="A198" s="37"/>
      <c r="B198" s="38"/>
    </row>
    <row r="199" spans="1:2" ht="14.55" customHeight="1">
      <c r="A199" s="37"/>
      <c r="B199" s="38"/>
    </row>
    <row r="200" spans="1:2" ht="14.55" customHeight="1">
      <c r="A200" s="37"/>
      <c r="B200" s="38"/>
    </row>
    <row r="201" spans="1:2" ht="14.55" customHeight="1"/>
    <row r="202" spans="1:2" ht="15" customHeight="1"/>
    <row r="203" spans="1:2" ht="14.55" customHeight="1"/>
    <row r="204" spans="1:2" ht="14.55" customHeight="1"/>
    <row r="205" spans="1:2" ht="14.55" customHeight="1"/>
    <row r="206" spans="1:2" ht="15" customHeight="1"/>
    <row r="208" spans="1:2" ht="17.55" customHeight="1">
      <c r="A208" s="33"/>
      <c r="B208" s="18"/>
    </row>
    <row r="209" ht="14.55" customHeight="1"/>
    <row r="210" ht="14.55" customHeight="1"/>
    <row r="211" ht="15" customHeight="1"/>
    <row r="212" ht="16.95" customHeight="1"/>
    <row r="213" ht="14.55" customHeight="1"/>
    <row r="214" ht="14.55" customHeight="1"/>
    <row r="215" ht="15" customHeight="1"/>
    <row r="216" ht="14.55" customHeight="1"/>
    <row r="217" ht="14.55" customHeight="1"/>
    <row r="218" ht="15" customHeight="1"/>
    <row r="219" ht="17.55" customHeight="1"/>
    <row r="220" ht="14.55" customHeight="1"/>
    <row r="221" ht="14.55" customHeight="1"/>
    <row r="222" ht="15" customHeight="1"/>
    <row r="223" ht="14.55" customHeight="1"/>
    <row r="224" ht="17.55" customHeight="1"/>
    <row r="225" ht="17.55" customHeight="1"/>
    <row r="226" ht="21.45" customHeight="1"/>
    <row r="227" ht="17.55" customHeight="1"/>
    <row r="228" ht="17.55" customHeight="1"/>
    <row r="229" ht="17.55" customHeight="1"/>
    <row r="230" ht="14.55" customHeight="1"/>
    <row r="231" ht="14.55" customHeight="1"/>
    <row r="232" ht="17.55" customHeight="1"/>
    <row r="233" ht="17.55" customHeight="1"/>
    <row r="234" ht="21.45" customHeight="1"/>
    <row r="235" ht="14.55" customHeight="1"/>
    <row r="236" ht="14.55" customHeight="1"/>
    <row r="237" ht="14.55" customHeight="1"/>
    <row r="238" ht="15" customHeight="1"/>
    <row r="239" ht="14.55" customHeight="1"/>
    <row r="240" ht="14.55" customHeight="1"/>
    <row r="241" ht="17.55" customHeight="1"/>
    <row r="242" ht="17.55" customHeight="1"/>
    <row r="243" ht="17.55" customHeight="1"/>
    <row r="244" ht="14.55" customHeight="1"/>
    <row r="245" ht="14.55" customHeight="1"/>
    <row r="246" ht="14.55" customHeight="1"/>
    <row r="247" ht="14.55" customHeight="1"/>
    <row r="248" ht="14.55" customHeight="1"/>
    <row r="249" ht="15" customHeight="1"/>
    <row r="250" ht="14.55" customHeight="1"/>
    <row r="251" ht="14.55" customHeight="1"/>
    <row r="252" ht="14.55" customHeight="1"/>
    <row r="253" ht="15" customHeight="1"/>
    <row r="254" ht="14.55" customHeight="1"/>
    <row r="255" ht="14.55" customHeight="1"/>
    <row r="256" ht="14.55" customHeight="1"/>
    <row r="257" ht="15" customHeight="1"/>
    <row r="258" ht="14.55" customHeight="1"/>
    <row r="259" ht="14.55" customHeight="1"/>
    <row r="260" ht="14.55" customHeight="1"/>
    <row r="261" ht="15" customHeight="1"/>
    <row r="262" ht="14.55" customHeight="1"/>
    <row r="263" ht="14.55" customHeight="1"/>
    <row r="264" ht="15" customHeight="1"/>
    <row r="265" ht="14.55" customHeight="1"/>
    <row r="266" ht="14.55" customHeight="1"/>
    <row r="267" ht="15" customHeight="1"/>
    <row r="268" ht="14.55" customHeight="1"/>
    <row r="269" ht="14.55" customHeight="1"/>
    <row r="270" ht="15" customHeight="1"/>
    <row r="271" ht="14.55" customHeight="1"/>
    <row r="272" ht="14.55" customHeight="1"/>
    <row r="273" ht="14.55" customHeight="1"/>
    <row r="274" ht="15" customHeight="1"/>
    <row r="275" ht="14.55" customHeight="1"/>
    <row r="276" ht="14.55" customHeight="1"/>
    <row r="277" ht="15" customHeight="1"/>
    <row r="278" ht="14.55" customHeight="1"/>
    <row r="279" ht="15" customHeight="1"/>
    <row r="280" ht="14.55" customHeight="1"/>
    <row r="281" ht="15" customHeight="1"/>
    <row r="282" ht="14.55" customHeight="1"/>
    <row r="283" ht="14.55" customHeight="1"/>
    <row r="284" ht="14.55" customHeight="1"/>
    <row r="285" ht="17.55" customHeight="1"/>
    <row r="286" ht="17.55" customHeight="1"/>
    <row r="287" ht="14.55" customHeight="1"/>
    <row r="288" ht="14.55" customHeight="1"/>
    <row r="289" ht="15" customHeight="1"/>
    <row r="290" ht="14.55" customHeight="1"/>
    <row r="291" ht="14.55" customHeight="1"/>
    <row r="292" ht="15" customHeight="1"/>
    <row r="293" ht="15" customHeight="1"/>
    <row r="294" ht="14.55" customHeight="1"/>
    <row r="295" ht="14.55" customHeight="1"/>
    <row r="296" ht="12" customHeight="1"/>
    <row r="297" ht="17.55" customHeight="1"/>
    <row r="298" ht="14.55" customHeight="1"/>
    <row r="299" ht="14.55" customHeight="1"/>
    <row r="300" ht="15" customHeight="1"/>
    <row r="301" ht="14.55" customHeight="1"/>
    <row r="302" ht="14.55" customHeight="1"/>
    <row r="303" ht="14.55" customHeight="1"/>
    <row r="304" ht="15" customHeight="1"/>
    <row r="305" ht="14.55" customHeight="1"/>
    <row r="306" ht="14.55" customHeight="1"/>
    <row r="307" ht="15" customHeight="1"/>
  </sheetData>
  <mergeCells count="5">
    <mergeCell ref="P2:Q2"/>
    <mergeCell ref="F1:H1"/>
    <mergeCell ref="I1:M1"/>
    <mergeCell ref="C1:D1"/>
    <mergeCell ref="N2:O2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5003C-A4DD-49B4-A9A3-D506F6DC5FAF}">
  <dimension ref="A1:H4"/>
  <sheetViews>
    <sheetView workbookViewId="0">
      <selection activeCell="D5" sqref="D5"/>
    </sheetView>
  </sheetViews>
  <sheetFormatPr defaultRowHeight="14.4"/>
  <sheetData>
    <row r="1" spans="1:8" ht="57.6">
      <c r="A1" s="2" t="s">
        <v>5</v>
      </c>
      <c r="B1" s="2"/>
      <c r="C1" s="2"/>
      <c r="D1" s="2" t="s">
        <v>8</v>
      </c>
      <c r="E1" s="7" t="s">
        <v>2</v>
      </c>
      <c r="F1" s="48" t="s">
        <v>6</v>
      </c>
      <c r="G1" s="3" t="s">
        <v>7</v>
      </c>
      <c r="H1" s="3" t="s">
        <v>21</v>
      </c>
    </row>
    <row r="2" spans="1:8">
      <c r="A2" s="2"/>
      <c r="B2" s="2">
        <v>1</v>
      </c>
      <c r="C2" s="2">
        <v>0</v>
      </c>
      <c r="D2" s="2"/>
      <c r="E2" s="6">
        <v>2</v>
      </c>
      <c r="F2" s="49">
        <v>-2.5305704800000002</v>
      </c>
      <c r="G2" s="5">
        <f t="shared" ref="G2:G4" si="0">F2/E2</f>
        <v>-1.2652852400000001</v>
      </c>
      <c r="H2" s="3"/>
    </row>
    <row r="3" spans="1:8">
      <c r="A3" s="2"/>
      <c r="B3" s="2">
        <v>0</v>
      </c>
      <c r="C3" s="2">
        <v>1</v>
      </c>
      <c r="D3" s="2"/>
      <c r="E3" s="7">
        <v>2</v>
      </c>
      <c r="F3" s="49">
        <v>-13.96448043</v>
      </c>
      <c r="G3" s="5">
        <f t="shared" si="0"/>
        <v>-6.982240215</v>
      </c>
      <c r="H3" s="3"/>
    </row>
    <row r="4" spans="1:8">
      <c r="A4" s="2"/>
      <c r="B4" s="2">
        <v>0</v>
      </c>
      <c r="C4" s="2">
        <v>0</v>
      </c>
      <c r="D4" s="1">
        <f>96.485*H4</f>
        <v>-1099.3154977153752</v>
      </c>
      <c r="E4" s="6">
        <v>2</v>
      </c>
      <c r="F4" s="49">
        <v>-22.787282950000002</v>
      </c>
      <c r="G4" s="5">
        <f t="shared" si="0"/>
        <v>-11.393641475000001</v>
      </c>
      <c r="H4" s="5">
        <f>G4-$G$2*B4-$G$3*C4</f>
        <v>-11.393641475000001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0"/>
  <sheetViews>
    <sheetView workbookViewId="0">
      <pane ySplit="1" topLeftCell="A2" activePane="bottomLeft" state="frozen"/>
      <selection pane="bottomLeft" activeCell="E1" sqref="E1:E1048576"/>
    </sheetView>
  </sheetViews>
  <sheetFormatPr defaultColWidth="8.77734375" defaultRowHeight="14.4"/>
  <cols>
    <col min="1" max="1" width="8.6640625" style="1" customWidth="1"/>
    <col min="2" max="2" width="8.6640625" style="6" customWidth="1"/>
    <col min="3" max="4" width="8.6640625" style="4" customWidth="1"/>
    <col min="5" max="5" width="8.77734375" style="1"/>
    <col min="6" max="6" width="8.6640625" style="4" customWidth="1"/>
    <col min="7" max="16384" width="8.77734375" style="1"/>
  </cols>
  <sheetData>
    <row r="1" spans="1:9" s="2" customFormat="1" ht="57.6">
      <c r="A1" s="39" t="s">
        <v>5</v>
      </c>
      <c r="B1" s="39" t="s">
        <v>18</v>
      </c>
      <c r="C1" s="39" t="s">
        <v>19</v>
      </c>
      <c r="D1" s="39" t="s">
        <v>20</v>
      </c>
      <c r="E1" s="39" t="s">
        <v>8</v>
      </c>
      <c r="F1" s="40" t="s">
        <v>2</v>
      </c>
      <c r="G1" s="41" t="s">
        <v>6</v>
      </c>
      <c r="H1" s="42" t="s">
        <v>7</v>
      </c>
      <c r="I1" s="42" t="s">
        <v>21</v>
      </c>
    </row>
    <row r="2" spans="1:9">
      <c r="A2" s="39" t="s">
        <v>18</v>
      </c>
      <c r="B2" s="39">
        <v>1</v>
      </c>
      <c r="C2" s="39">
        <v>0</v>
      </c>
      <c r="D2" s="39">
        <v>0</v>
      </c>
      <c r="E2" s="39"/>
      <c r="F2" s="43">
        <v>1</v>
      </c>
      <c r="G2" s="44"/>
      <c r="H2" s="45">
        <f t="shared" ref="H2:H4" si="0">G2/F2</f>
        <v>0</v>
      </c>
      <c r="I2" s="42"/>
    </row>
    <row r="3" spans="1:9">
      <c r="A3" s="39" t="s">
        <v>19</v>
      </c>
      <c r="B3" s="39">
        <v>0</v>
      </c>
      <c r="C3" s="39">
        <v>1</v>
      </c>
      <c r="D3" s="39">
        <v>0</v>
      </c>
      <c r="E3" s="39"/>
      <c r="F3" s="40">
        <v>1</v>
      </c>
      <c r="G3" s="44"/>
      <c r="H3" s="45">
        <f t="shared" si="0"/>
        <v>0</v>
      </c>
      <c r="I3" s="42"/>
    </row>
    <row r="4" spans="1:9">
      <c r="A4" s="39" t="s">
        <v>20</v>
      </c>
      <c r="B4" s="39">
        <v>0</v>
      </c>
      <c r="C4" s="39">
        <v>0</v>
      </c>
      <c r="D4" s="39">
        <v>1</v>
      </c>
      <c r="E4" s="39"/>
      <c r="F4" s="43">
        <v>1</v>
      </c>
      <c r="G4" s="44"/>
      <c r="H4" s="45">
        <f t="shared" si="0"/>
        <v>0</v>
      </c>
      <c r="I4" s="42"/>
    </row>
    <row r="5" spans="1:9">
      <c r="A5" s="46" t="s">
        <v>22</v>
      </c>
      <c r="B5" s="46">
        <v>1</v>
      </c>
      <c r="C5" s="46">
        <v>1</v>
      </c>
      <c r="D5" s="46">
        <v>2</v>
      </c>
      <c r="E5" s="46">
        <f>96.485*I5</f>
        <v>0</v>
      </c>
      <c r="F5" s="43">
        <v>1</v>
      </c>
      <c r="G5" s="44"/>
      <c r="H5" s="45">
        <f>G5/F5</f>
        <v>0</v>
      </c>
      <c r="I5" s="45">
        <f>H5-B5*$H$2-C5*$H$3-D5*$H$4</f>
        <v>0</v>
      </c>
    </row>
    <row r="6" spans="1:9">
      <c r="B6" s="1"/>
      <c r="C6" s="1"/>
      <c r="D6" s="1"/>
      <c r="F6" s="1"/>
    </row>
    <row r="7" spans="1:9">
      <c r="B7" s="1"/>
      <c r="C7" s="5"/>
      <c r="D7" s="1"/>
      <c r="F7" s="1"/>
    </row>
    <row r="8" spans="1:9">
      <c r="B8" s="1"/>
      <c r="C8" s="5"/>
      <c r="D8" s="1"/>
      <c r="F8" s="1"/>
    </row>
    <row r="9" spans="1:9">
      <c r="B9" s="1"/>
      <c r="C9" s="5"/>
      <c r="D9" s="1"/>
      <c r="F9" s="1"/>
    </row>
    <row r="10" spans="1:9">
      <c r="B10" s="1"/>
      <c r="C10" s="5"/>
      <c r="D10" s="1"/>
      <c r="F10" s="1"/>
    </row>
    <row r="11" spans="1:9">
      <c r="B11" s="1"/>
      <c r="C11" s="5"/>
      <c r="D11" s="1"/>
      <c r="F11" s="1"/>
    </row>
    <row r="12" spans="1:9">
      <c r="B12" s="1"/>
      <c r="C12" s="1"/>
      <c r="D12" s="1"/>
      <c r="F12" s="1"/>
    </row>
    <row r="13" spans="1:9">
      <c r="B13" s="1"/>
      <c r="C13" s="1"/>
      <c r="D13" s="1"/>
      <c r="F13" s="1"/>
    </row>
    <row r="14" spans="1:9">
      <c r="B14" s="1"/>
      <c r="C14" s="1"/>
      <c r="D14" s="1"/>
      <c r="F14" s="1"/>
    </row>
    <row r="15" spans="1:9">
      <c r="B15" s="1"/>
      <c r="C15" s="1"/>
      <c r="D15" s="1"/>
      <c r="F15" s="1"/>
    </row>
    <row r="16" spans="1:9">
      <c r="B16" s="1"/>
      <c r="C16" s="1"/>
      <c r="D16" s="1"/>
      <c r="F16" s="1"/>
    </row>
    <row r="17" spans="2:6">
      <c r="B17" s="1"/>
      <c r="C17" s="1"/>
      <c r="D17" s="1"/>
      <c r="F17" s="1"/>
    </row>
    <row r="18" spans="2:6">
      <c r="B18" s="1"/>
      <c r="C18" s="1"/>
      <c r="D18" s="1"/>
      <c r="F18" s="1"/>
    </row>
    <row r="19" spans="2:6">
      <c r="B19" s="1"/>
      <c r="C19" s="1"/>
      <c r="D19" s="1"/>
      <c r="F19" s="1"/>
    </row>
    <row r="20" spans="2:6">
      <c r="B20" s="1"/>
      <c r="C20" s="1"/>
      <c r="D20" s="1"/>
      <c r="F20" s="1"/>
    </row>
    <row r="21" spans="2:6">
      <c r="B21" s="1"/>
      <c r="C21" s="1"/>
      <c r="D21" s="1"/>
      <c r="F21" s="1"/>
    </row>
    <row r="22" spans="2:6">
      <c r="B22" s="1"/>
      <c r="C22" s="1"/>
      <c r="D22" s="1"/>
      <c r="F22" s="1"/>
    </row>
    <row r="23" spans="2:6">
      <c r="B23" s="1"/>
      <c r="C23" s="1"/>
      <c r="D23" s="1"/>
      <c r="F23" s="1"/>
    </row>
    <row r="24" spans="2:6">
      <c r="B24" s="1"/>
      <c r="C24" s="1"/>
      <c r="D24" s="1"/>
      <c r="F24" s="1"/>
    </row>
    <row r="25" spans="2:6">
      <c r="B25" s="1"/>
      <c r="C25" s="1"/>
      <c r="D25" s="1"/>
      <c r="F25" s="1"/>
    </row>
    <row r="26" spans="2:6">
      <c r="B26" s="1"/>
      <c r="C26" s="1"/>
      <c r="D26" s="1"/>
      <c r="F26" s="1"/>
    </row>
    <row r="27" spans="2:6">
      <c r="B27" s="1"/>
      <c r="C27" s="1"/>
      <c r="D27" s="1"/>
      <c r="F27" s="1"/>
    </row>
    <row r="28" spans="2:6">
      <c r="B28" s="1"/>
      <c r="C28" s="1"/>
      <c r="D28" s="1"/>
      <c r="F28" s="1"/>
    </row>
    <row r="29" spans="2:6">
      <c r="B29" s="1"/>
      <c r="C29" s="1"/>
      <c r="D29" s="1"/>
      <c r="F29" s="1"/>
    </row>
    <row r="30" spans="2:6">
      <c r="B30" s="1"/>
      <c r="C30" s="1"/>
      <c r="D30" s="1"/>
      <c r="F30" s="1"/>
    </row>
    <row r="31" spans="2:6">
      <c r="B31" s="1"/>
      <c r="C31" s="1"/>
      <c r="D31" s="1"/>
      <c r="F31" s="1"/>
    </row>
    <row r="32" spans="2:6">
      <c r="B32" s="1"/>
      <c r="C32" s="1"/>
      <c r="D32" s="1"/>
      <c r="F32" s="1"/>
    </row>
    <row r="33" spans="2:6">
      <c r="B33" s="1"/>
      <c r="C33" s="1"/>
      <c r="D33" s="1"/>
      <c r="F33" s="1"/>
    </row>
    <row r="34" spans="2:6">
      <c r="B34" s="1"/>
      <c r="C34" s="1"/>
      <c r="D34" s="1"/>
      <c r="F34" s="1"/>
    </row>
    <row r="35" spans="2:6">
      <c r="B35" s="1"/>
      <c r="C35" s="1"/>
      <c r="D35" s="1"/>
      <c r="F35" s="1"/>
    </row>
    <row r="36" spans="2:6">
      <c r="B36" s="1"/>
      <c r="C36" s="1"/>
      <c r="D36" s="1"/>
      <c r="F36" s="1"/>
    </row>
    <row r="37" spans="2:6">
      <c r="B37" s="1"/>
      <c r="C37" s="1"/>
      <c r="D37" s="1"/>
      <c r="F37" s="1"/>
    </row>
    <row r="38" spans="2:6">
      <c r="B38" s="1"/>
      <c r="C38" s="1"/>
      <c r="D38" s="1"/>
      <c r="F38" s="1"/>
    </row>
    <row r="39" spans="2:6">
      <c r="B39" s="1"/>
      <c r="C39" s="1"/>
      <c r="D39" s="1"/>
      <c r="F39" s="1"/>
    </row>
    <row r="40" spans="2:6">
      <c r="B40" s="1"/>
      <c r="C40" s="1"/>
      <c r="D40" s="1"/>
      <c r="F40" s="1"/>
    </row>
    <row r="41" spans="2:6">
      <c r="B41" s="1"/>
      <c r="C41" s="1"/>
      <c r="D41" s="1"/>
      <c r="F41" s="1"/>
    </row>
    <row r="42" spans="2:6">
      <c r="B42" s="1"/>
      <c r="C42" s="1"/>
      <c r="D42" s="1"/>
      <c r="F42" s="1"/>
    </row>
    <row r="43" spans="2:6">
      <c r="B43" s="1"/>
      <c r="C43" s="1"/>
      <c r="D43" s="1"/>
      <c r="F43" s="1"/>
    </row>
    <row r="44" spans="2:6">
      <c r="B44" s="1"/>
      <c r="C44" s="1"/>
      <c r="D44" s="1"/>
      <c r="F44" s="1"/>
    </row>
    <row r="45" spans="2:6">
      <c r="B45" s="1"/>
      <c r="C45" s="1"/>
      <c r="D45" s="1"/>
      <c r="F45" s="1"/>
    </row>
    <row r="46" spans="2:6">
      <c r="B46" s="1"/>
      <c r="C46" s="1"/>
      <c r="D46" s="1"/>
      <c r="F46" s="1"/>
    </row>
    <row r="47" spans="2:6">
      <c r="B47" s="1"/>
      <c r="C47" s="1"/>
      <c r="D47" s="1"/>
      <c r="F47" s="1"/>
    </row>
    <row r="48" spans="2:6">
      <c r="B48" s="1"/>
      <c r="C48" s="1"/>
      <c r="D48" s="1"/>
      <c r="F48" s="1"/>
    </row>
    <row r="49" spans="2:6">
      <c r="B49" s="1"/>
      <c r="C49" s="1"/>
      <c r="D49" s="1"/>
      <c r="F49" s="1"/>
    </row>
    <row r="50" spans="2:6">
      <c r="B50" s="1"/>
      <c r="C50" s="1"/>
      <c r="D50" s="1"/>
      <c r="F50" s="1"/>
    </row>
    <row r="51" spans="2:6">
      <c r="B51" s="1"/>
      <c r="C51" s="1"/>
      <c r="D51" s="1"/>
      <c r="F51" s="1"/>
    </row>
    <row r="52" spans="2:6">
      <c r="B52" s="1"/>
      <c r="C52" s="1"/>
      <c r="D52" s="1"/>
      <c r="F52" s="1"/>
    </row>
    <row r="53" spans="2:6">
      <c r="B53" s="1"/>
      <c r="C53" s="1"/>
      <c r="D53" s="1"/>
      <c r="F53" s="1"/>
    </row>
    <row r="54" spans="2:6">
      <c r="B54" s="1"/>
      <c r="C54" s="1"/>
      <c r="D54" s="1"/>
      <c r="F54" s="1"/>
    </row>
    <row r="55" spans="2:6">
      <c r="B55" s="1"/>
      <c r="C55" s="1"/>
      <c r="D55" s="1"/>
      <c r="F55" s="1"/>
    </row>
    <row r="56" spans="2:6">
      <c r="B56" s="1"/>
      <c r="C56" s="1"/>
      <c r="D56" s="1"/>
      <c r="F56" s="1"/>
    </row>
    <row r="57" spans="2:6">
      <c r="B57" s="1"/>
      <c r="C57" s="1"/>
      <c r="D57" s="1"/>
      <c r="F57" s="1"/>
    </row>
    <row r="58" spans="2:6">
      <c r="B58" s="1"/>
      <c r="C58" s="1"/>
      <c r="D58" s="1"/>
      <c r="F58" s="1"/>
    </row>
    <row r="59" spans="2:6">
      <c r="B59" s="1"/>
      <c r="C59" s="1"/>
      <c r="D59" s="1"/>
      <c r="F59" s="1"/>
    </row>
    <row r="60" spans="2:6">
      <c r="B60" s="1"/>
      <c r="C60" s="1"/>
      <c r="D60" s="1"/>
      <c r="F60" s="1"/>
    </row>
    <row r="61" spans="2:6">
      <c r="B61" s="1"/>
      <c r="C61" s="1"/>
      <c r="D61" s="1"/>
      <c r="F61" s="1"/>
    </row>
    <row r="62" spans="2:6">
      <c r="B62" s="1"/>
      <c r="C62" s="1"/>
      <c r="D62" s="1"/>
      <c r="F62" s="1"/>
    </row>
    <row r="63" spans="2:6">
      <c r="B63" s="1"/>
      <c r="C63" s="1"/>
      <c r="D63" s="1"/>
      <c r="F63" s="1"/>
    </row>
    <row r="64" spans="2:6">
      <c r="B64" s="1"/>
      <c r="C64" s="1"/>
      <c r="D64" s="1"/>
      <c r="F64" s="1"/>
    </row>
    <row r="65" spans="2:6">
      <c r="B65" s="1"/>
      <c r="C65" s="1"/>
      <c r="D65" s="1"/>
      <c r="F65" s="1"/>
    </row>
    <row r="66" spans="2:6">
      <c r="B66" s="1"/>
      <c r="C66" s="1"/>
      <c r="D66" s="1"/>
      <c r="F66" s="1"/>
    </row>
    <row r="67" spans="2:6">
      <c r="B67" s="1"/>
      <c r="C67" s="1"/>
      <c r="D67" s="1"/>
      <c r="F67" s="1"/>
    </row>
    <row r="68" spans="2:6">
      <c r="B68" s="1"/>
      <c r="C68" s="1"/>
      <c r="D68" s="1"/>
      <c r="F68" s="1"/>
    </row>
    <row r="69" spans="2:6">
      <c r="B69" s="1"/>
      <c r="C69" s="1"/>
      <c r="D69" s="1"/>
      <c r="F69" s="1"/>
    </row>
    <row r="70" spans="2:6">
      <c r="B70" s="1"/>
      <c r="C70" s="1"/>
      <c r="D70" s="1"/>
      <c r="F70" s="1"/>
    </row>
    <row r="71" spans="2:6">
      <c r="B71" s="1"/>
      <c r="C71" s="1"/>
      <c r="D71" s="1"/>
      <c r="F71" s="1"/>
    </row>
    <row r="72" spans="2:6">
      <c r="B72" s="1"/>
      <c r="C72" s="1"/>
      <c r="D72" s="1"/>
      <c r="F72" s="1"/>
    </row>
    <row r="73" spans="2:6">
      <c r="B73" s="1"/>
      <c r="C73" s="1"/>
      <c r="D73" s="1"/>
      <c r="F73" s="1"/>
    </row>
    <row r="74" spans="2:6">
      <c r="B74" s="1"/>
      <c r="C74" s="1"/>
      <c r="D74" s="1"/>
      <c r="F74" s="1"/>
    </row>
    <row r="75" spans="2:6">
      <c r="B75" s="1"/>
      <c r="C75" s="1"/>
      <c r="D75" s="1"/>
      <c r="F75" s="1"/>
    </row>
    <row r="76" spans="2:6">
      <c r="B76" s="1"/>
      <c r="C76" s="1"/>
      <c r="D76" s="1"/>
      <c r="F76" s="1"/>
    </row>
    <row r="77" spans="2:6">
      <c r="B77" s="1"/>
      <c r="C77" s="1"/>
      <c r="D77" s="1"/>
      <c r="F77" s="1"/>
    </row>
    <row r="78" spans="2:6">
      <c r="B78" s="1"/>
      <c r="C78" s="1"/>
      <c r="D78" s="1"/>
      <c r="F78" s="1"/>
    </row>
    <row r="79" spans="2:6">
      <c r="B79" s="1"/>
      <c r="C79" s="1"/>
      <c r="D79" s="1"/>
      <c r="F79" s="1"/>
    </row>
    <row r="80" spans="2:6">
      <c r="B80" s="1"/>
      <c r="C80" s="1"/>
      <c r="D80" s="1"/>
      <c r="F80" s="1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36088-160E-4049-B6AE-C31251014506}">
  <dimension ref="A1:J6"/>
  <sheetViews>
    <sheetView workbookViewId="0">
      <selection activeCell="F1" sqref="F1:F1048576"/>
    </sheetView>
  </sheetViews>
  <sheetFormatPr defaultRowHeight="14.4"/>
  <sheetData>
    <row r="1" spans="1:10" ht="57.6">
      <c r="A1" s="39" t="s">
        <v>5</v>
      </c>
      <c r="B1" s="39" t="s">
        <v>18</v>
      </c>
      <c r="C1" s="39" t="s">
        <v>19</v>
      </c>
      <c r="D1" s="39" t="s">
        <v>20</v>
      </c>
      <c r="E1" s="39" t="s">
        <v>24</v>
      </c>
      <c r="F1" s="39" t="s">
        <v>8</v>
      </c>
      <c r="G1" s="40" t="s">
        <v>2</v>
      </c>
      <c r="H1" s="41" t="s">
        <v>6</v>
      </c>
      <c r="I1" s="42" t="s">
        <v>7</v>
      </c>
      <c r="J1" s="42" t="s">
        <v>21</v>
      </c>
    </row>
    <row r="2" spans="1:10">
      <c r="A2" s="39" t="s">
        <v>18</v>
      </c>
      <c r="B2" s="39">
        <v>1</v>
      </c>
      <c r="C2" s="39">
        <v>0</v>
      </c>
      <c r="D2" s="39">
        <v>0</v>
      </c>
      <c r="E2" s="39">
        <v>0</v>
      </c>
      <c r="F2" s="39"/>
      <c r="G2" s="43">
        <v>1</v>
      </c>
      <c r="H2" s="44"/>
      <c r="I2" s="45">
        <f t="shared" ref="I2:I5" si="0">H2/G2</f>
        <v>0</v>
      </c>
      <c r="J2" s="42"/>
    </row>
    <row r="3" spans="1:10">
      <c r="A3" s="39" t="s">
        <v>19</v>
      </c>
      <c r="B3" s="39">
        <v>0</v>
      </c>
      <c r="C3" s="39">
        <v>1</v>
      </c>
      <c r="D3" s="39">
        <v>0</v>
      </c>
      <c r="E3" s="39">
        <v>0</v>
      </c>
      <c r="F3" s="39"/>
      <c r="G3" s="40">
        <v>1</v>
      </c>
      <c r="H3" s="44"/>
      <c r="I3" s="45">
        <f t="shared" si="0"/>
        <v>0</v>
      </c>
      <c r="J3" s="42"/>
    </row>
    <row r="4" spans="1:10">
      <c r="A4" s="39" t="s">
        <v>20</v>
      </c>
      <c r="B4" s="39">
        <v>0</v>
      </c>
      <c r="C4" s="39">
        <v>0</v>
      </c>
      <c r="D4" s="39">
        <v>1</v>
      </c>
      <c r="E4" s="39">
        <v>0</v>
      </c>
      <c r="F4" s="39"/>
      <c r="G4" s="43">
        <v>1</v>
      </c>
      <c r="H4" s="44"/>
      <c r="I4" s="45">
        <f t="shared" si="0"/>
        <v>0</v>
      </c>
      <c r="J4" s="42"/>
    </row>
    <row r="5" spans="1:10">
      <c r="A5" s="39" t="s">
        <v>24</v>
      </c>
      <c r="B5" s="39">
        <v>0</v>
      </c>
      <c r="C5" s="39">
        <v>0</v>
      </c>
      <c r="D5" s="39">
        <v>0</v>
      </c>
      <c r="E5" s="39">
        <v>1</v>
      </c>
      <c r="F5" s="39"/>
      <c r="G5" s="43">
        <v>1</v>
      </c>
      <c r="H5" s="47"/>
      <c r="I5" s="45">
        <f t="shared" si="0"/>
        <v>0</v>
      </c>
      <c r="J5" s="42"/>
    </row>
    <row r="6" spans="1:10">
      <c r="A6" s="46" t="s">
        <v>25</v>
      </c>
      <c r="B6" s="46">
        <v>1</v>
      </c>
      <c r="C6" s="46">
        <v>1</v>
      </c>
      <c r="D6" s="46">
        <v>2</v>
      </c>
      <c r="E6" s="39">
        <v>2</v>
      </c>
      <c r="F6" s="46">
        <f>96.485*J6</f>
        <v>0</v>
      </c>
      <c r="G6" s="43">
        <v>1</v>
      </c>
      <c r="H6" s="44"/>
      <c r="I6" s="45">
        <f>H6/G6</f>
        <v>0</v>
      </c>
      <c r="J6" s="45">
        <f>I6-B6*$I$2-C6*$I$3-D6*$I$4-$I$5*E6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6A659-CC92-426C-B8DB-FD33A738108B}">
  <dimension ref="A1:K7"/>
  <sheetViews>
    <sheetView workbookViewId="0">
      <selection activeCell="G1" sqref="G1:G1048576"/>
    </sheetView>
  </sheetViews>
  <sheetFormatPr defaultRowHeight="14.4"/>
  <sheetData>
    <row r="1" spans="1:11" ht="57.6">
      <c r="A1" s="39" t="s">
        <v>5</v>
      </c>
      <c r="B1" s="39" t="s">
        <v>18</v>
      </c>
      <c r="C1" s="39" t="s">
        <v>19</v>
      </c>
      <c r="D1" s="39" t="s">
        <v>20</v>
      </c>
      <c r="E1" s="39" t="s">
        <v>24</v>
      </c>
      <c r="F1" s="39" t="s">
        <v>26</v>
      </c>
      <c r="G1" s="39" t="s">
        <v>8</v>
      </c>
      <c r="H1" s="40" t="s">
        <v>2</v>
      </c>
      <c r="I1" s="41" t="s">
        <v>6</v>
      </c>
      <c r="J1" s="42" t="s">
        <v>7</v>
      </c>
      <c r="K1" s="42" t="s">
        <v>21</v>
      </c>
    </row>
    <row r="2" spans="1:11">
      <c r="A2" s="39" t="s">
        <v>18</v>
      </c>
      <c r="B2" s="39">
        <v>1</v>
      </c>
      <c r="C2" s="39">
        <v>0</v>
      </c>
      <c r="D2" s="39">
        <v>0</v>
      </c>
      <c r="E2" s="39">
        <v>0</v>
      </c>
      <c r="F2" s="39">
        <v>0</v>
      </c>
      <c r="G2" s="39"/>
      <c r="H2" s="43">
        <v>1</v>
      </c>
      <c r="I2" s="44"/>
      <c r="J2" s="45">
        <f t="shared" ref="J2:J6" si="0">I2/H2</f>
        <v>0</v>
      </c>
      <c r="K2" s="42"/>
    </row>
    <row r="3" spans="1:11">
      <c r="A3" s="39" t="s">
        <v>19</v>
      </c>
      <c r="B3" s="39">
        <v>0</v>
      </c>
      <c r="C3" s="39">
        <v>1</v>
      </c>
      <c r="D3" s="39">
        <v>0</v>
      </c>
      <c r="E3" s="39">
        <v>0</v>
      </c>
      <c r="F3" s="39">
        <v>0</v>
      </c>
      <c r="G3" s="39"/>
      <c r="H3" s="40">
        <v>1</v>
      </c>
      <c r="I3" s="44"/>
      <c r="J3" s="45">
        <f t="shared" si="0"/>
        <v>0</v>
      </c>
      <c r="K3" s="42"/>
    </row>
    <row r="4" spans="1:11">
      <c r="A4" s="39" t="s">
        <v>20</v>
      </c>
      <c r="B4" s="39">
        <v>0</v>
      </c>
      <c r="C4" s="39">
        <v>0</v>
      </c>
      <c r="D4" s="39">
        <v>1</v>
      </c>
      <c r="E4" s="39">
        <v>0</v>
      </c>
      <c r="F4" s="39">
        <v>0</v>
      </c>
      <c r="G4" s="39"/>
      <c r="H4" s="43">
        <v>1</v>
      </c>
      <c r="I4" s="44"/>
      <c r="J4" s="45">
        <f t="shared" si="0"/>
        <v>0</v>
      </c>
      <c r="K4" s="42"/>
    </row>
    <row r="5" spans="1:11">
      <c r="A5" s="39" t="s">
        <v>24</v>
      </c>
      <c r="B5" s="39">
        <v>0</v>
      </c>
      <c r="C5" s="39">
        <v>0</v>
      </c>
      <c r="D5" s="39">
        <v>0</v>
      </c>
      <c r="E5" s="39">
        <v>1</v>
      </c>
      <c r="F5" s="39">
        <v>0</v>
      </c>
      <c r="G5" s="39"/>
      <c r="H5" s="43">
        <v>1</v>
      </c>
      <c r="I5" s="47"/>
      <c r="J5" s="45">
        <f t="shared" si="0"/>
        <v>0</v>
      </c>
      <c r="K5" s="42"/>
    </row>
    <row r="6" spans="1:11">
      <c r="A6" s="39" t="s">
        <v>26</v>
      </c>
      <c r="B6" s="39">
        <v>0</v>
      </c>
      <c r="C6" s="39">
        <v>0</v>
      </c>
      <c r="D6" s="39">
        <v>0</v>
      </c>
      <c r="E6" s="39">
        <v>0</v>
      </c>
      <c r="F6" s="39">
        <v>2</v>
      </c>
      <c r="G6" s="39"/>
      <c r="H6" s="43">
        <v>1</v>
      </c>
      <c r="I6" s="47"/>
      <c r="J6" s="45">
        <f t="shared" si="0"/>
        <v>0</v>
      </c>
      <c r="K6" s="42"/>
    </row>
    <row r="7" spans="1:11">
      <c r="A7" s="46" t="s">
        <v>25</v>
      </c>
      <c r="B7" s="46">
        <v>1</v>
      </c>
      <c r="C7" s="46">
        <v>1</v>
      </c>
      <c r="D7" s="46">
        <v>2</v>
      </c>
      <c r="E7" s="39">
        <v>2</v>
      </c>
      <c r="F7" s="39">
        <v>2</v>
      </c>
      <c r="G7" s="46">
        <f>96.485*K7</f>
        <v>0</v>
      </c>
      <c r="H7" s="43">
        <v>1</v>
      </c>
      <c r="I7" s="44"/>
      <c r="J7" s="45">
        <f>I7/H7</f>
        <v>0</v>
      </c>
      <c r="K7" s="45">
        <f>J7-B7*$J$2-C7*$J$3-D7*$J$4-$J$5*E7-F7*$J$6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defect formation energy</vt:lpstr>
      <vt:lpstr>chemical window-2e</vt:lpstr>
      <vt:lpstr>chemical window-3e</vt:lpstr>
      <vt:lpstr>chemical window-4e</vt:lpstr>
      <vt:lpstr>chemical window-5e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2023-06-18T13:58:39Z</dcterms:modified>
</cp:coreProperties>
</file>